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utbr.sharepoint.com/sites/Pneumobil/Sdilene dokumenty/09_Pneuracer/1_Pravidlá/"/>
    </mc:Choice>
  </mc:AlternateContent>
  <xr:revisionPtr revIDLastSave="195" documentId="8_{E9F288DC-6C85-481F-81E3-851C04034C25}" xr6:coauthVersionLast="47" xr6:coauthVersionMax="47" xr10:uidLastSave="{012585C2-87FB-44E7-9213-5D107DC83AE6}"/>
  <bookViews>
    <workbookView xWindow="-120" yWindow="-120" windowWidth="29040" windowHeight="15720" activeTab="4" xr2:uid="{973F095F-2838-41F9-A1CE-CA870D1F2800}"/>
  </bookViews>
  <sheets>
    <sheet name="Starter kit " sheetId="5" r:id="rId1"/>
    <sheet name="Pneu kit" sheetId="1" r:id="rId2"/>
    <sheet name="Elektro kit" sheetId="2" r:id="rId3"/>
    <sheet name="Konstro kit" sheetId="6" r:id="rId4"/>
    <sheet name="Vlastní objednávka" sheetId="4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" i="2" l="1"/>
  <c r="G10" i="2"/>
  <c r="G9" i="2"/>
  <c r="F9" i="4"/>
  <c r="F14" i="4"/>
  <c r="F10" i="4"/>
  <c r="G12" i="2"/>
  <c r="G13" i="2"/>
  <c r="G11" i="2"/>
  <c r="G8" i="2"/>
  <c r="G6" i="2"/>
  <c r="G5" i="2"/>
  <c r="G4" i="2"/>
  <c r="G3" i="2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H7" i="6"/>
  <c r="H6" i="6"/>
  <c r="H5" i="6"/>
  <c r="H4" i="6"/>
  <c r="H3" i="6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3" i="4"/>
  <c r="F12" i="4"/>
  <c r="F11" i="4"/>
  <c r="F8" i="4"/>
  <c r="F6" i="4"/>
  <c r="B2" i="4" s="1"/>
  <c r="G16" i="2" l="1"/>
  <c r="G18" i="2" s="1"/>
  <c r="H31" i="6"/>
  <c r="H33" i="6" s="1"/>
  <c r="B1" i="4" l="1"/>
  <c r="B3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ranusa</author>
  </authors>
  <commentList>
    <comment ref="D2" authorId="0" shapeId="0" xr:uid="{5725E950-529C-4E6B-B758-7DCA5FF81F4F}">
      <text>
        <r>
          <rPr>
            <b/>
            <sz val="9"/>
            <color indexed="81"/>
            <rFont val="Tahoma"/>
            <family val="2"/>
            <charset val="238"/>
          </rPr>
          <t>ranusa:</t>
        </r>
        <r>
          <rPr>
            <sz val="9"/>
            <color indexed="81"/>
            <rFont val="Tahoma"/>
            <family val="2"/>
            <charset val="238"/>
          </rPr>
          <t xml:space="preserve">
Vyplniť !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ranusa</author>
  </authors>
  <commentList>
    <comment ref="D2" authorId="0" shapeId="0" xr:uid="{0923C6B2-EDC3-4216-972A-3FEF3A8E4C97}">
      <text>
        <r>
          <rPr>
            <b/>
            <sz val="9"/>
            <color indexed="81"/>
            <rFont val="Tahoma"/>
            <family val="2"/>
            <charset val="238"/>
          </rPr>
          <t>ranusa:</t>
        </r>
        <r>
          <rPr>
            <sz val="9"/>
            <color indexed="81"/>
            <rFont val="Tahoma"/>
            <family val="2"/>
            <charset val="238"/>
          </rPr>
          <t xml:space="preserve">
Vyplniť !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ranusa</author>
  </authors>
  <commentList>
    <comment ref="E2" authorId="0" shapeId="0" xr:uid="{D7AA14C8-C937-47A2-BD2A-951893D30F62}">
      <text>
        <r>
          <rPr>
            <b/>
            <sz val="9"/>
            <color indexed="81"/>
            <rFont val="Tahoma"/>
            <family val="2"/>
            <charset val="238"/>
          </rPr>
          <t>ranusa:</t>
        </r>
        <r>
          <rPr>
            <sz val="9"/>
            <color indexed="81"/>
            <rFont val="Tahoma"/>
            <family val="2"/>
            <charset val="238"/>
          </rPr>
          <t xml:space="preserve">
Vyplniť !</t>
        </r>
      </text>
    </comment>
  </commentList>
</comments>
</file>

<file path=xl/sharedStrings.xml><?xml version="1.0" encoding="utf-8"?>
<sst xmlns="http://schemas.openxmlformats.org/spreadsheetml/2006/main" count="222" uniqueCount="165">
  <si>
    <t>Starter KIT</t>
  </si>
  <si>
    <t>No.</t>
  </si>
  <si>
    <t>Typ prvku</t>
  </si>
  <si>
    <t>Objednací číslo / odkaz</t>
  </si>
  <si>
    <t>Počet kusů</t>
  </si>
  <si>
    <t>Poznámka</t>
  </si>
  <si>
    <t>Lahev - Tire booster 1l</t>
  </si>
  <si>
    <t>odkaz na web koloshop</t>
  </si>
  <si>
    <t>max dovolený tlak plnění 0.7 MPa, možné plnit  bežnou pumpou na kolo</t>
  </si>
  <si>
    <t>Je zakázáno rozdělit sestavu !</t>
  </si>
  <si>
    <t>Redukce M5 na 1/8</t>
  </si>
  <si>
    <t>RM5A-18I</t>
  </si>
  <si>
    <t>výrobce SMC</t>
  </si>
  <si>
    <t>Regulátor</t>
  </si>
  <si>
    <t>ARJ210-M5G</t>
  </si>
  <si>
    <t xml:space="preserve">Kulový ventil </t>
  </si>
  <si>
    <t>CD85N20-100-B</t>
  </si>
  <si>
    <t>výstup hadice ø6</t>
  </si>
  <si>
    <t>Baterky AA</t>
  </si>
  <si>
    <t>Ovladač 4 ks , řízení auta 4 ks</t>
  </si>
  <si>
    <t xml:space="preserve">Uložení baterek </t>
  </si>
  <si>
    <t>odkaz na web dratek</t>
  </si>
  <si>
    <t>RC vysílač+přijímač</t>
  </si>
  <si>
    <t>odkaz na web bighobby</t>
  </si>
  <si>
    <t>Servo MG996R  180°</t>
  </si>
  <si>
    <t xml:space="preserve">Pneu KIT </t>
  </si>
  <si>
    <t>Požadovaný počet kusů</t>
  </si>
  <si>
    <t>Maximální počet kusů</t>
  </si>
  <si>
    <t>Válec</t>
  </si>
  <si>
    <t>CD85N16-100-B</t>
  </si>
  <si>
    <t>maximálně dva válce ze všech kategorií dohromady</t>
  </si>
  <si>
    <t>( díly dodané firmou SMC)</t>
  </si>
  <si>
    <t>CD85N16-110-B</t>
  </si>
  <si>
    <t>CD85N16-125-B</t>
  </si>
  <si>
    <t>CD85N20-110-B</t>
  </si>
  <si>
    <t>CD85N20-125-B</t>
  </si>
  <si>
    <t>CD85N25-100-B</t>
  </si>
  <si>
    <t>CD85N25-110-B</t>
  </si>
  <si>
    <t>CD85N25-125-B</t>
  </si>
  <si>
    <t>Ventil 3/2</t>
  </si>
  <si>
    <t>V114-VGU</t>
  </si>
  <si>
    <t>součástí je těsnění a šroubky</t>
  </si>
  <si>
    <t>Poddeska pro jeden ventil</t>
  </si>
  <si>
    <t>V100-74-1</t>
  </si>
  <si>
    <t>Poddeska pro dva ventily</t>
  </si>
  <si>
    <t>VV100-S41-02-M5</t>
  </si>
  <si>
    <t>součástí je záslepka na druhý port "P"</t>
  </si>
  <si>
    <r>
      <t xml:space="preserve">Škrtící in-line ventil </t>
    </r>
    <r>
      <rPr>
        <sz val="10"/>
        <color rgb="FF000000"/>
        <rFont val="Calibri"/>
        <family val="2"/>
        <charset val="238"/>
      </rPr>
      <t>Ø</t>
    </r>
    <r>
      <rPr>
        <sz val="10"/>
        <color rgb="FF000000"/>
        <rFont val="Arial"/>
        <family val="2"/>
        <charset val="238"/>
      </rPr>
      <t>4</t>
    </r>
  </si>
  <si>
    <t>AS1001FG-04</t>
  </si>
  <si>
    <r>
      <t xml:space="preserve">Škrtící in-line ventil </t>
    </r>
    <r>
      <rPr>
        <sz val="10"/>
        <color rgb="FF000000"/>
        <rFont val="Calibri"/>
        <family val="2"/>
        <charset val="238"/>
      </rPr>
      <t>Ø6</t>
    </r>
  </si>
  <si>
    <t>AS1001FG-06</t>
  </si>
  <si>
    <t>Hadice Ø4</t>
  </si>
  <si>
    <t>TU0425BU-100</t>
  </si>
  <si>
    <t>3m</t>
  </si>
  <si>
    <t>Hadice Ø6</t>
  </si>
  <si>
    <t>TU0604BU-100</t>
  </si>
  <si>
    <t>Nástrčná spojka přímá</t>
  </si>
  <si>
    <t>KQ2H04-M5A</t>
  </si>
  <si>
    <t>KQ2H06-M5A</t>
  </si>
  <si>
    <t>KQ2L06-M5A</t>
  </si>
  <si>
    <t>KQ2L06-G01A</t>
  </si>
  <si>
    <r>
      <t xml:space="preserve">T-spojka </t>
    </r>
    <r>
      <rPr>
        <sz val="11"/>
        <color theme="1"/>
        <rFont val="Calibri"/>
        <family val="2"/>
        <charset val="238"/>
      </rPr>
      <t>ø6</t>
    </r>
  </si>
  <si>
    <t>KQ2T06-00A</t>
  </si>
  <si>
    <t>T-spojka ø4</t>
  </si>
  <si>
    <t>KQ2T04-00A</t>
  </si>
  <si>
    <t>Uhlová spojka ø6</t>
  </si>
  <si>
    <t>KQ2L06-00A</t>
  </si>
  <si>
    <t>Uhlová spojka ø4</t>
  </si>
  <si>
    <t>KQ2L04-00A</t>
  </si>
  <si>
    <t>U-spojka ø6</t>
  </si>
  <si>
    <t>KQ2U06-00A</t>
  </si>
  <si>
    <t>U-spojka ø4</t>
  </si>
  <si>
    <t>KQ2U04-00A</t>
  </si>
  <si>
    <t xml:space="preserve">Příma spojka redukovaná </t>
  </si>
  <si>
    <t>KQ2H04-06A</t>
  </si>
  <si>
    <t>Elektro KIT</t>
  </si>
  <si>
    <t xml:space="preserve">Jednotková cena </t>
  </si>
  <si>
    <t xml:space="preserve">Celková cena </t>
  </si>
  <si>
    <t>Klon Arduino UNO R3 CH340</t>
  </si>
  <si>
    <t>odkaz na dratek.cz</t>
  </si>
  <si>
    <t>Pokud nechcete použít vybrané prvky, je možné je nahradit prvky ve vlastní objednávce.</t>
  </si>
  <si>
    <t>Sada rezistorů - 30 hodnot, 600 kusů</t>
  </si>
  <si>
    <t>Nepájivé pole 400pinů</t>
  </si>
  <si>
    <t>Step down nastavitelný měnič s LM2596 DC-DC</t>
  </si>
  <si>
    <t>Koncový mikrospínač a pákový doraz s kladkou - 5A 125V</t>
  </si>
  <si>
    <t xml:space="preserve">SUMA </t>
  </si>
  <si>
    <t>ROZPOČET</t>
  </si>
  <si>
    <t>ZŮSTATEK</t>
  </si>
  <si>
    <t>Konstro KIT</t>
  </si>
  <si>
    <t>Cena za kus</t>
  </si>
  <si>
    <t>Deska ocelová plochá 80 x 60</t>
  </si>
  <si>
    <t>109S1077B0</t>
  </si>
  <si>
    <t>Deska ocelová plochá 50 x 50</t>
  </si>
  <si>
    <t>109S1072B0</t>
  </si>
  <si>
    <t>Deska ocelová plochá 70 x 100</t>
  </si>
  <si>
    <t>109S1075G0</t>
  </si>
  <si>
    <t>Deska ocelová plochá 50 x 100</t>
  </si>
  <si>
    <t>109S1074B0</t>
  </si>
  <si>
    <t>Deska ocelová zahnutá 30 x 50</t>
  </si>
  <si>
    <t>109S1024B0</t>
  </si>
  <si>
    <t>Hřídel 270</t>
  </si>
  <si>
    <t>109S1063Z0</t>
  </si>
  <si>
    <t>Klíč zahnutý</t>
  </si>
  <si>
    <t>109S2085Z0</t>
  </si>
  <si>
    <t>Kolo ploché</t>
  </si>
  <si>
    <t>109S2041Y0</t>
  </si>
  <si>
    <t>Pásek s drážkou 60</t>
  </si>
  <si>
    <t>109S2006R0</t>
  </si>
  <si>
    <t>Pásek tvarovaný 10 děr</t>
  </si>
  <si>
    <t>109S1027R0</t>
  </si>
  <si>
    <t>Pásek tvarovaný 25 děr sada 25 ks</t>
  </si>
  <si>
    <t>Pásek tvarovaný 15 děr</t>
  </si>
  <si>
    <t>109S1028R0</t>
  </si>
  <si>
    <t>Pásek tvarovaný 7 děr</t>
  </si>
  <si>
    <t>109S1031Z0</t>
  </si>
  <si>
    <t>Úhelník levý</t>
  </si>
  <si>
    <t>109S3037R0</t>
  </si>
  <si>
    <t>Úhelník pravý</t>
  </si>
  <si>
    <t>109S4037R0</t>
  </si>
  <si>
    <t>Stavěcí kroužek</t>
  </si>
  <si>
    <t>109S1050Z0</t>
  </si>
  <si>
    <t>Úhelníková deska 50 x 100</t>
  </si>
  <si>
    <t>109S1036B0</t>
  </si>
  <si>
    <t>Úhelníková deska 50 x 50</t>
  </si>
  <si>
    <t>109S1035B0</t>
  </si>
  <si>
    <t>Pásek 5 děr</t>
  </si>
  <si>
    <t>109S1005R0</t>
  </si>
  <si>
    <t>Pásek 25 děr</t>
  </si>
  <si>
    <t>109S1025R0</t>
  </si>
  <si>
    <t>Spojovací deska zahnutá</t>
  </si>
  <si>
    <t>109S1039G0</t>
  </si>
  <si>
    <t>Matice</t>
  </si>
  <si>
    <t>Šroub</t>
  </si>
  <si>
    <t>Kolo 92 mm s pneumatikou</t>
  </si>
  <si>
    <t>Rozpočet</t>
  </si>
  <si>
    <t>Utraceno</t>
  </si>
  <si>
    <t>Zůstatek</t>
  </si>
  <si>
    <t xml:space="preserve">Zůstatek nesmí být v mínusu ! </t>
  </si>
  <si>
    <t>Vlastní objednávka</t>
  </si>
  <si>
    <t>Názov prvku</t>
  </si>
  <si>
    <t>odkaz na web - VÝHRADNE český eshop</t>
  </si>
  <si>
    <t>Přidejte popis toho, k čemu budete prvek používat.</t>
  </si>
  <si>
    <t>Doporučené weby:</t>
  </si>
  <si>
    <t>https://www.briol.cz</t>
  </si>
  <si>
    <t>https://e-shop.exvalos.cz</t>
  </si>
  <si>
    <t>http://merkur.kreteni.cz/70dily.php</t>
  </si>
  <si>
    <t>Relé 4 kanály 5V s optočlenem</t>
  </si>
  <si>
    <t>Optický endstop spínač</t>
  </si>
  <si>
    <t>odkaz na drátek.cz</t>
  </si>
  <si>
    <t>DuPont kabel F-F - 20x, 40 cm</t>
  </si>
  <si>
    <t>DuPont kabel M-M - 20x, 40 cm</t>
  </si>
  <si>
    <t>DuPont kabel M-F - 20x, 40 cm</t>
  </si>
  <si>
    <t>Univerzální plošný spoj - 50 x 70 mm</t>
  </si>
  <si>
    <t>FILAMENT</t>
  </si>
  <si>
    <t>odkaz na filamentum</t>
  </si>
  <si>
    <t xml:space="preserve">v prípade potreby doplniť farbu, prípadne špeciálnu požiadavku na materiál </t>
  </si>
  <si>
    <t>Maximálny počet kusů</t>
  </si>
  <si>
    <t>KQ2L04-M5A</t>
  </si>
  <si>
    <t>Nástrčná spojka úhlová ø4</t>
  </si>
  <si>
    <t>KQ2L04-G01A</t>
  </si>
  <si>
    <t>Nástrčná spojka úhlová ø6</t>
  </si>
  <si>
    <t>použití pro válce ø16</t>
  </si>
  <si>
    <t>použití pro válce ø20, ø25</t>
  </si>
  <si>
    <t>KQ2H06-01A</t>
  </si>
  <si>
    <t>KQ2H04-01A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</si>
</sst>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\ [$Kč-405]_-;\-* #,##0.0\ [$Kč-405]_-;_-* &quot;-&quot;??\ [$Kč-405]_-;_-@_-"/>
    <numFmt numFmtId="165" formatCode="#,##0&quot;Kč&quot;"/>
    <numFmt numFmtId="166" formatCode="_-* #,##0\ [$Kč-405]_-;\-* #,##0\ [$Kč-405]_-;_-* &quot;-&quot;??\ [$Kč-405]_-;_-@_-"/>
  </numFmts>
  <fonts count="18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0"/>
      <color rgb="FF000000"/>
      <name val="Calibri"/>
      <family val="2"/>
      <charset val="238"/>
    </font>
    <font>
      <sz val="10"/>
      <color rgb="FF000000"/>
      <name val="Arial"/>
      <family val="2"/>
      <charset val="238"/>
    </font>
    <font>
      <b/>
      <sz val="20"/>
      <color theme="1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6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0"/>
      <color rgb="FF00000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2" fillId="0" borderId="0"/>
    <xf numFmtId="0" fontId="13" fillId="0" borderId="0" applyNumberFormat="0" applyFill="0" applyBorder="0" applyAlignment="0" applyProtection="0"/>
  </cellStyleXfs>
  <cellXfs count="59">
    <xf numFmtId="0" fontId="0" fillId="0" borderId="0" xfId="0"/>
    <xf numFmtId="0" fontId="0" fillId="3" borderId="0" xfId="0" applyFill="1" applyProtection="1">
      <protection hidden="1"/>
    </xf>
    <xf numFmtId="0" fontId="0" fillId="0" borderId="0" xfId="0" applyProtection="1">
      <protection hidden="1"/>
    </xf>
    <xf numFmtId="0" fontId="1" fillId="0" borderId="0" xfId="0" applyFont="1" applyAlignment="1" applyProtection="1">
      <alignment horizontal="left"/>
      <protection hidden="1"/>
    </xf>
    <xf numFmtId="0" fontId="6" fillId="4" borderId="0" xfId="0" applyFont="1" applyFill="1" applyAlignment="1" applyProtection="1">
      <alignment horizontal="center" vertical="center"/>
      <protection hidden="1"/>
    </xf>
    <xf numFmtId="0" fontId="6" fillId="4" borderId="0" xfId="0" applyFont="1" applyFill="1" applyAlignment="1" applyProtection="1">
      <alignment horizontal="center" vertical="center" wrapText="1"/>
      <protection hidden="1"/>
    </xf>
    <xf numFmtId="0" fontId="1" fillId="5" borderId="1" xfId="0" applyFont="1" applyFill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6" fillId="17" borderId="1" xfId="0" applyFont="1" applyFill="1" applyBorder="1" applyAlignment="1" applyProtection="1">
      <alignment horizontal="center" vertical="center"/>
      <protection hidden="1"/>
    </xf>
    <xf numFmtId="0" fontId="6" fillId="17" borderId="1" xfId="0" applyFont="1" applyFill="1" applyBorder="1" applyAlignment="1" applyProtection="1">
      <alignment horizontal="center" vertical="center" wrapText="1"/>
      <protection hidden="1"/>
    </xf>
    <xf numFmtId="0" fontId="13" fillId="18" borderId="1" xfId="2" applyFill="1" applyBorder="1" applyAlignment="1" applyProtection="1">
      <alignment horizontal="center"/>
      <protection hidden="1"/>
    </xf>
    <xf numFmtId="0" fontId="9" fillId="5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horizontal="center" vertical="center" wrapText="1"/>
      <protection hidden="1"/>
    </xf>
    <xf numFmtId="165" fontId="0" fillId="0" borderId="0" xfId="0" applyNumberFormat="1" applyAlignment="1" applyProtection="1">
      <alignment horizontal="center" vertical="center"/>
      <protection hidden="1"/>
    </xf>
    <xf numFmtId="0" fontId="0" fillId="9" borderId="1" xfId="0" applyFill="1" applyBorder="1" applyAlignment="1" applyProtection="1">
      <alignment horizontal="center" vertical="center"/>
      <protection hidden="1"/>
    </xf>
    <xf numFmtId="0" fontId="9" fillId="5" borderId="1" xfId="0" applyFont="1" applyFill="1" applyBorder="1" applyAlignment="1" applyProtection="1">
      <alignment horizontal="center" vertical="center"/>
      <protection hidden="1"/>
    </xf>
    <xf numFmtId="164" fontId="9" fillId="5" borderId="1" xfId="0" applyNumberFormat="1" applyFont="1" applyFill="1" applyBorder="1" applyAlignment="1" applyProtection="1">
      <alignment horizontal="center" vertical="center"/>
      <protection hidden="1"/>
    </xf>
    <xf numFmtId="0" fontId="9" fillId="6" borderId="1" xfId="0" applyFont="1" applyFill="1" applyBorder="1" applyAlignment="1" applyProtection="1">
      <alignment horizontal="center"/>
      <protection hidden="1"/>
    </xf>
    <xf numFmtId="164" fontId="9" fillId="6" borderId="1" xfId="0" applyNumberFormat="1" applyFont="1" applyFill="1" applyBorder="1" applyAlignment="1" applyProtection="1">
      <alignment horizontal="center"/>
      <protection hidden="1"/>
    </xf>
    <xf numFmtId="0" fontId="6" fillId="11" borderId="0" xfId="0" applyFont="1" applyFill="1" applyAlignment="1" applyProtection="1">
      <alignment horizontal="center" vertical="center"/>
      <protection hidden="1"/>
    </xf>
    <xf numFmtId="0" fontId="6" fillId="11" borderId="0" xfId="0" applyFont="1" applyFill="1" applyAlignment="1" applyProtection="1">
      <alignment horizontal="center" vertical="center" wrapText="1"/>
      <protection hidden="1"/>
    </xf>
    <xf numFmtId="0" fontId="0" fillId="12" borderId="1" xfId="0" applyFill="1" applyBorder="1" applyAlignment="1" applyProtection="1">
      <alignment horizontal="center"/>
      <protection hidden="1"/>
    </xf>
    <xf numFmtId="0" fontId="15" fillId="6" borderId="1" xfId="0" applyFont="1" applyFill="1" applyBorder="1" applyAlignment="1" applyProtection="1">
      <alignment horizontal="center"/>
      <protection locked="0"/>
    </xf>
    <xf numFmtId="0" fontId="17" fillId="0" borderId="0" xfId="2" applyFont="1" applyAlignment="1" applyProtection="1">
      <alignment vertical="center"/>
      <protection hidden="1"/>
    </xf>
    <xf numFmtId="0" fontId="1" fillId="6" borderId="1" xfId="0" applyFont="1" applyFill="1" applyBorder="1" applyAlignment="1" applyProtection="1">
      <alignment horizontal="center"/>
      <protection locked="0"/>
    </xf>
    <xf numFmtId="0" fontId="1" fillId="18" borderId="1" xfId="0" applyFont="1" applyFill="1" applyBorder="1" applyAlignment="1" applyProtection="1">
      <alignment horizontal="center"/>
      <protection hidden="1"/>
    </xf>
    <xf numFmtId="164" fontId="1" fillId="18" borderId="1" xfId="0" applyNumberFormat="1" applyFont="1" applyFill="1" applyBorder="1" applyAlignment="1" applyProtection="1">
      <alignment horizontal="center"/>
      <protection hidden="1"/>
    </xf>
    <xf numFmtId="0" fontId="1" fillId="9" borderId="1" xfId="0" applyFont="1" applyFill="1" applyBorder="1" applyAlignment="1" applyProtection="1">
      <alignment horizontal="center" vertical="center"/>
      <protection hidden="1"/>
    </xf>
    <xf numFmtId="0" fontId="1" fillId="6" borderId="1" xfId="0" applyFont="1" applyFill="1" applyBorder="1" applyAlignment="1" applyProtection="1">
      <alignment horizontal="center" vertical="center"/>
      <protection locked="0"/>
    </xf>
    <xf numFmtId="1" fontId="1" fillId="9" borderId="1" xfId="0" applyNumberFormat="1" applyFont="1" applyFill="1" applyBorder="1" applyAlignment="1" applyProtection="1">
      <alignment horizontal="center" vertical="center"/>
      <protection hidden="1"/>
    </xf>
    <xf numFmtId="164" fontId="1" fillId="9" borderId="1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165" fontId="1" fillId="0" borderId="0" xfId="0" applyNumberFormat="1" applyFont="1" applyAlignment="1" applyProtection="1">
      <alignment horizontal="center" vertical="center"/>
      <protection hidden="1"/>
    </xf>
    <xf numFmtId="0" fontId="1" fillId="12" borderId="1" xfId="0" applyFont="1" applyFill="1" applyBorder="1" applyAlignment="1" applyProtection="1">
      <alignment horizontal="center"/>
      <protection hidden="1"/>
    </xf>
    <xf numFmtId="164" fontId="1" fillId="6" borderId="1" xfId="0" applyNumberFormat="1" applyFont="1" applyFill="1" applyBorder="1" applyAlignment="1" applyProtection="1">
      <alignment horizontal="center"/>
      <protection locked="0"/>
    </xf>
    <xf numFmtId="164" fontId="1" fillId="12" borderId="1" xfId="0" applyNumberFormat="1" applyFont="1" applyFill="1" applyBorder="1" applyAlignment="1" applyProtection="1">
      <alignment horizontal="center"/>
      <protection hidden="1"/>
    </xf>
    <xf numFmtId="166" fontId="9" fillId="5" borderId="1" xfId="0" applyNumberFormat="1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 vertical="center"/>
      <protection hidden="1"/>
    </xf>
    <xf numFmtId="0" fontId="6" fillId="14" borderId="0" xfId="0" applyFont="1" applyFill="1" applyAlignment="1" applyProtection="1">
      <alignment horizontal="center" vertical="center" wrapText="1"/>
      <protection hidden="1"/>
    </xf>
    <xf numFmtId="0" fontId="1" fillId="2" borderId="1" xfId="0" applyFont="1" applyFill="1" applyBorder="1" applyAlignment="1" applyProtection="1">
      <alignment horizontal="center"/>
      <protection hidden="1"/>
    </xf>
    <xf numFmtId="0" fontId="2" fillId="2" borderId="1" xfId="1" applyFont="1" applyFill="1" applyBorder="1" applyAlignment="1" applyProtection="1">
      <alignment horizontal="center" vertical="center"/>
      <protection hidden="1"/>
    </xf>
    <xf numFmtId="0" fontId="13" fillId="2" borderId="1" xfId="2" applyFill="1" applyBorder="1" applyAlignment="1" applyProtection="1">
      <alignment horizontal="center" vertical="center"/>
      <protection hidden="1"/>
    </xf>
    <xf numFmtId="0" fontId="1" fillId="2" borderId="1" xfId="0" applyFont="1" applyFill="1" applyBorder="1" applyAlignment="1" applyProtection="1">
      <alignment horizontal="center" vertical="center"/>
      <protection hidden="1"/>
    </xf>
    <xf numFmtId="0" fontId="1" fillId="2" borderId="1" xfId="0" applyFont="1" applyFill="1" applyBorder="1" applyAlignment="1" applyProtection="1">
      <alignment horizontal="center" vertical="center" wrapText="1"/>
      <protection hidden="1"/>
    </xf>
    <xf numFmtId="0" fontId="5" fillId="13" borderId="0" xfId="0" applyFont="1" applyFill="1" applyAlignment="1" applyProtection="1">
      <alignment horizontal="center" vertical="center"/>
      <protection hidden="1"/>
    </xf>
    <xf numFmtId="0" fontId="7" fillId="15" borderId="5" xfId="0" applyFont="1" applyFill="1" applyBorder="1" applyAlignment="1" applyProtection="1">
      <alignment horizontal="center" vertical="center" textRotation="90" wrapText="1"/>
      <protection hidden="1"/>
    </xf>
    <xf numFmtId="0" fontId="5" fillId="3" borderId="0" xfId="0" applyFont="1" applyFill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" xfId="0" applyFont="1" applyFill="1" applyBorder="1" applyAlignment="1" applyProtection="1">
      <alignment horizontal="center" vertical="center" wrapText="1"/>
      <protection hidden="1"/>
    </xf>
    <xf numFmtId="0" fontId="1" fillId="5" borderId="4" xfId="0" applyFont="1" applyFill="1" applyBorder="1" applyAlignment="1" applyProtection="1">
      <alignment horizontal="center" vertical="center" wrapText="1"/>
      <protection hidden="1"/>
    </xf>
    <xf numFmtId="0" fontId="14" fillId="5" borderId="5" xfId="0" applyFont="1" applyFill="1" applyBorder="1" applyAlignment="1" applyProtection="1">
      <alignment horizontal="center" vertical="center" textRotation="90"/>
      <protection hidden="1"/>
    </xf>
    <xf numFmtId="0" fontId="0" fillId="5" borderId="5" xfId="0" applyFill="1" applyBorder="1" applyAlignment="1" applyProtection="1">
      <alignment horizontal="center" vertical="center" textRotation="90"/>
      <protection hidden="1"/>
    </xf>
    <xf numFmtId="0" fontId="5" fillId="16" borderId="1" xfId="0" applyFont="1" applyFill="1" applyBorder="1" applyAlignment="1" applyProtection="1">
      <alignment horizontal="center" vertical="center"/>
      <protection hidden="1"/>
    </xf>
    <xf numFmtId="0" fontId="1" fillId="18" borderId="1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</cellXfs>
  <cellStyles count="3">
    <cellStyle name="Hypertextový odkaz" xfId="2" builtinId="8"/>
    <cellStyle name="Normální" xfId="0" builtinId="0"/>
    <cellStyle name="Normální 2" xfId="1" xr:uid="{A1BFC36C-B84C-47FF-98E1-EDCDFE7D7EC6}"/>
  </cellStyles>
  <dxfs count="1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18" Type="http://schemas.openxmlformats.org/officeDocument/2006/relationships/image" Target="../media/image23.png"/><Relationship Id="rId3" Type="http://schemas.openxmlformats.org/officeDocument/2006/relationships/image" Target="../media/image8.png"/><Relationship Id="rId21" Type="http://schemas.openxmlformats.org/officeDocument/2006/relationships/image" Target="../media/image26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17" Type="http://schemas.openxmlformats.org/officeDocument/2006/relationships/image" Target="../media/image22.png"/><Relationship Id="rId2" Type="http://schemas.openxmlformats.org/officeDocument/2006/relationships/image" Target="../media/image7.png"/><Relationship Id="rId16" Type="http://schemas.openxmlformats.org/officeDocument/2006/relationships/image" Target="../media/image21.png"/><Relationship Id="rId20" Type="http://schemas.openxmlformats.org/officeDocument/2006/relationships/image" Target="../media/image25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5" Type="http://schemas.openxmlformats.org/officeDocument/2006/relationships/image" Target="../media/image10.png"/><Relationship Id="rId15" Type="http://schemas.openxmlformats.org/officeDocument/2006/relationships/image" Target="../media/image20.png"/><Relationship Id="rId10" Type="http://schemas.openxmlformats.org/officeDocument/2006/relationships/image" Target="../media/image15.png"/><Relationship Id="rId19" Type="http://schemas.openxmlformats.org/officeDocument/2006/relationships/image" Target="../media/image24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Relationship Id="rId22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13</xdr:row>
      <xdr:rowOff>104775</xdr:rowOff>
    </xdr:from>
    <xdr:to>
      <xdr:col>3</xdr:col>
      <xdr:colOff>447675</xdr:colOff>
      <xdr:row>33</xdr:row>
      <xdr:rowOff>109538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F0F70C9E-11E8-4D7D-A131-92A5901FA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867025"/>
          <a:ext cx="5086350" cy="3814763"/>
        </a:xfrm>
        <a:prstGeom prst="rect">
          <a:avLst/>
        </a:prstGeom>
        <a:effectLst>
          <a:softEdge rad="63500"/>
        </a:effectLst>
      </xdr:spPr>
    </xdr:pic>
    <xdr:clientData/>
  </xdr:twoCellAnchor>
  <xdr:twoCellAnchor editAs="oneCell">
    <xdr:from>
      <xdr:col>0</xdr:col>
      <xdr:colOff>123825</xdr:colOff>
      <xdr:row>14</xdr:row>
      <xdr:rowOff>85726</xdr:rowOff>
    </xdr:from>
    <xdr:to>
      <xdr:col>1</xdr:col>
      <xdr:colOff>266700</xdr:colOff>
      <xdr:row>18</xdr:row>
      <xdr:rowOff>76201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A60DE86-8A2D-4EEC-AFCC-9CABE76A5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3038476"/>
          <a:ext cx="752475" cy="752475"/>
        </a:xfrm>
        <a:prstGeom prst="rect">
          <a:avLst/>
        </a:prstGeom>
        <a:effectLst>
          <a:softEdge rad="63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5</xdr:row>
      <xdr:rowOff>0</xdr:rowOff>
    </xdr:from>
    <xdr:to>
      <xdr:col>7</xdr:col>
      <xdr:colOff>304800</xdr:colOff>
      <xdr:row>6</xdr:row>
      <xdr:rowOff>114300</xdr:rowOff>
    </xdr:to>
    <xdr:sp macro="" textlink="">
      <xdr:nvSpPr>
        <xdr:cNvPr id="2051" name="AutoShape 3" descr="SMC Corporation Logo">
          <a:extLst>
            <a:ext uri="{FF2B5EF4-FFF2-40B4-BE49-F238E27FC236}">
              <a16:creationId xmlns:a16="http://schemas.microsoft.com/office/drawing/2014/main" id="{D974B188-BD74-4B5E-9BD3-BB34BBA8C22F}"/>
            </a:ext>
          </a:extLst>
        </xdr:cNvPr>
        <xdr:cNvSpPr>
          <a:spLocks noChangeAspect="1" noChangeArrowheads="1"/>
        </xdr:cNvSpPr>
      </xdr:nvSpPr>
      <xdr:spPr bwMode="auto">
        <a:xfrm>
          <a:off x="8096250" y="1476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304800</xdr:colOff>
      <xdr:row>6</xdr:row>
      <xdr:rowOff>114300</xdr:rowOff>
    </xdr:to>
    <xdr:sp macro="" textlink="">
      <xdr:nvSpPr>
        <xdr:cNvPr id="2052" name="AutoShape 4" descr="SMC Corporation Logo">
          <a:extLst>
            <a:ext uri="{FF2B5EF4-FFF2-40B4-BE49-F238E27FC236}">
              <a16:creationId xmlns:a16="http://schemas.microsoft.com/office/drawing/2014/main" id="{29C34578-83AC-4165-8237-8FA900A6DA79}"/>
            </a:ext>
          </a:extLst>
        </xdr:cNvPr>
        <xdr:cNvSpPr>
          <a:spLocks noChangeAspect="1" noChangeArrowheads="1"/>
        </xdr:cNvSpPr>
      </xdr:nvSpPr>
      <xdr:spPr bwMode="auto">
        <a:xfrm>
          <a:off x="8705850" y="1476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4762</xdr:colOff>
      <xdr:row>8</xdr:row>
      <xdr:rowOff>147643</xdr:rowOff>
    </xdr:from>
    <xdr:to>
      <xdr:col>11</xdr:col>
      <xdr:colOff>352427</xdr:colOff>
      <xdr:row>25</xdr:row>
      <xdr:rowOff>108765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6BC399E-2DC6-4711-8E19-7573C8C13C78}"/>
            </a:ext>
            <a:ext uri="{147F2762-F138-4A5C-976F-8EAC2B608ADB}">
              <a16:predDERef xmlns:a16="http://schemas.microsoft.com/office/drawing/2014/main" pred="{29C34578-83AC-4165-8237-8FA900A6D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894234" y="2402296"/>
          <a:ext cx="3199622" cy="2786065"/>
        </a:xfrm>
        <a:prstGeom prst="rect">
          <a:avLst/>
        </a:prstGeom>
        <a:effectLst>
          <a:softEdge rad="63500"/>
        </a:effectLst>
      </xdr:spPr>
    </xdr:pic>
    <xdr:clientData/>
  </xdr:twoCellAnchor>
  <xdr:twoCellAnchor editAs="oneCell">
    <xdr:from>
      <xdr:col>7</xdr:col>
      <xdr:colOff>100633</xdr:colOff>
      <xdr:row>1</xdr:row>
      <xdr:rowOff>94963</xdr:rowOff>
    </xdr:from>
    <xdr:to>
      <xdr:col>11</xdr:col>
      <xdr:colOff>304800</xdr:colOff>
      <xdr:row>7</xdr:row>
      <xdr:rowOff>128553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6D79C6C-5005-4C6C-B382-B938019AC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96883" y="504538"/>
          <a:ext cx="2642567" cy="14813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95250</xdr:colOff>
      <xdr:row>1</xdr:row>
      <xdr:rowOff>161925</xdr:rowOff>
    </xdr:from>
    <xdr:to>
      <xdr:col>12</xdr:col>
      <xdr:colOff>562380</xdr:colOff>
      <xdr:row>4</xdr:row>
      <xdr:rowOff>123942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58DEA0D-23E0-44F4-9C62-2E00E4641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/>
        </a:blip>
        <a:stretch>
          <a:fillRect/>
        </a:stretch>
      </xdr:blipFill>
      <xdr:spPr>
        <a:xfrm>
          <a:off x="11296650" y="571500"/>
          <a:ext cx="2905530" cy="8383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2</xdr:row>
      <xdr:rowOff>57150</xdr:rowOff>
    </xdr:from>
    <xdr:ext cx="561975" cy="428625"/>
    <xdr:pic>
      <xdr:nvPicPr>
        <xdr:cNvPr id="2" name="image6.png" title="Obrázek">
          <a:extLst>
            <a:ext uri="{FF2B5EF4-FFF2-40B4-BE49-F238E27FC236}">
              <a16:creationId xmlns:a16="http://schemas.microsoft.com/office/drawing/2014/main" id="{560C1310-8573-45F6-B9CE-190D52CA13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8650" y="790575"/>
          <a:ext cx="561975" cy="4286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3</xdr:row>
      <xdr:rowOff>104775</xdr:rowOff>
    </xdr:from>
    <xdr:ext cx="476250" cy="314325"/>
    <xdr:pic>
      <xdr:nvPicPr>
        <xdr:cNvPr id="3" name="image2.png" title="Obrázek">
          <a:extLst>
            <a:ext uri="{FF2B5EF4-FFF2-40B4-BE49-F238E27FC236}">
              <a16:creationId xmlns:a16="http://schemas.microsoft.com/office/drawing/2014/main" id="{1B6DF980-0338-426B-AD55-0E694C9FB5A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1343025"/>
          <a:ext cx="476250" cy="314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4</xdr:row>
      <xdr:rowOff>47625</xdr:rowOff>
    </xdr:from>
    <xdr:ext cx="533400" cy="409575"/>
    <xdr:pic>
      <xdr:nvPicPr>
        <xdr:cNvPr id="4" name="image11.png" title="Obrázek">
          <a:extLst>
            <a:ext uri="{FF2B5EF4-FFF2-40B4-BE49-F238E27FC236}">
              <a16:creationId xmlns:a16="http://schemas.microsoft.com/office/drawing/2014/main" id="{8885BC62-06CD-43BD-ADFE-F0B074EE59FC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7700" y="1790700"/>
          <a:ext cx="533400" cy="4095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6</xdr:row>
      <xdr:rowOff>47624</xdr:rowOff>
    </xdr:from>
    <xdr:ext cx="476250" cy="428625"/>
    <xdr:pic>
      <xdr:nvPicPr>
        <xdr:cNvPr id="5" name="image9.png" title="Obrázek">
          <a:extLst>
            <a:ext uri="{FF2B5EF4-FFF2-40B4-BE49-F238E27FC236}">
              <a16:creationId xmlns:a16="http://schemas.microsoft.com/office/drawing/2014/main" id="{99BFFB5B-A83C-4E60-B00B-F28F37E03CE4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6275" y="2800349"/>
          <a:ext cx="476250" cy="4286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7</xdr:row>
      <xdr:rowOff>47625</xdr:rowOff>
    </xdr:from>
    <xdr:ext cx="466725" cy="434537"/>
    <xdr:pic>
      <xdr:nvPicPr>
        <xdr:cNvPr id="6" name="image4.png" title="Obrázek">
          <a:extLst>
            <a:ext uri="{FF2B5EF4-FFF2-40B4-BE49-F238E27FC236}">
              <a16:creationId xmlns:a16="http://schemas.microsoft.com/office/drawing/2014/main" id="{ABF399A7-15A2-4DB4-B849-C23B351022B5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5800" y="3305175"/>
          <a:ext cx="466725" cy="434537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8</xdr:row>
      <xdr:rowOff>68937</xdr:rowOff>
    </xdr:from>
    <xdr:ext cx="552450" cy="405052"/>
    <xdr:pic>
      <xdr:nvPicPr>
        <xdr:cNvPr id="7" name="image1.png" title="Obrázek">
          <a:extLst>
            <a:ext uri="{FF2B5EF4-FFF2-40B4-BE49-F238E27FC236}">
              <a16:creationId xmlns:a16="http://schemas.microsoft.com/office/drawing/2014/main" id="{BE31F42D-421C-4989-BD6C-EC60E3E894A4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47700" y="3831312"/>
          <a:ext cx="552450" cy="405052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9</xdr:row>
      <xdr:rowOff>56436</xdr:rowOff>
    </xdr:from>
    <xdr:ext cx="342900" cy="391083"/>
    <xdr:pic>
      <xdr:nvPicPr>
        <xdr:cNvPr id="8" name="image20.png" title="Obrázek">
          <a:extLst>
            <a:ext uri="{FF2B5EF4-FFF2-40B4-BE49-F238E27FC236}">
              <a16:creationId xmlns:a16="http://schemas.microsoft.com/office/drawing/2014/main" id="{86831980-BFC0-4E3B-BA04-876C9524AC3C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52475" y="4323636"/>
          <a:ext cx="342900" cy="391083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10</xdr:row>
      <xdr:rowOff>53221</xdr:rowOff>
    </xdr:from>
    <xdr:ext cx="552450" cy="379334"/>
    <xdr:pic>
      <xdr:nvPicPr>
        <xdr:cNvPr id="9" name="image5.png" title="Obrázek">
          <a:extLst>
            <a:ext uri="{FF2B5EF4-FFF2-40B4-BE49-F238E27FC236}">
              <a16:creationId xmlns:a16="http://schemas.microsoft.com/office/drawing/2014/main" id="{3B15592F-C739-4870-AE69-1565E97C388B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38175" y="4825246"/>
          <a:ext cx="552450" cy="379334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14</xdr:row>
      <xdr:rowOff>37028</xdr:rowOff>
    </xdr:from>
    <xdr:ext cx="552450" cy="430770"/>
    <xdr:pic>
      <xdr:nvPicPr>
        <xdr:cNvPr id="10" name="image3.png" title="Obrázek">
          <a:extLst>
            <a:ext uri="{FF2B5EF4-FFF2-40B4-BE49-F238E27FC236}">
              <a16:creationId xmlns:a16="http://schemas.microsoft.com/office/drawing/2014/main" id="{28970726-015D-4F1E-97BF-A0EB799CABD4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57225" y="6828353"/>
          <a:ext cx="552450" cy="43077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15</xdr:row>
      <xdr:rowOff>46434</xdr:rowOff>
    </xdr:from>
    <xdr:ext cx="342900" cy="438972"/>
    <xdr:pic>
      <xdr:nvPicPr>
        <xdr:cNvPr id="11" name="image8.png" title="Obrázek">
          <a:extLst>
            <a:ext uri="{FF2B5EF4-FFF2-40B4-BE49-F238E27FC236}">
              <a16:creationId xmlns:a16="http://schemas.microsoft.com/office/drawing/2014/main" id="{F50F3673-A37F-4535-841D-4C6472E11C58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42950" y="7342584"/>
          <a:ext cx="342900" cy="438972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16</xdr:row>
      <xdr:rowOff>39410</xdr:rowOff>
    </xdr:from>
    <xdr:ext cx="428625" cy="433983"/>
    <xdr:pic>
      <xdr:nvPicPr>
        <xdr:cNvPr id="12" name="image14.png" title="Obrázek">
          <a:extLst>
            <a:ext uri="{FF2B5EF4-FFF2-40B4-BE49-F238E27FC236}">
              <a16:creationId xmlns:a16="http://schemas.microsoft.com/office/drawing/2014/main" id="{BC5079C9-BD1D-4465-BB38-40C89C4BBB4B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14375" y="7840385"/>
          <a:ext cx="428625" cy="433983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112514</xdr:colOff>
      <xdr:row>17</xdr:row>
      <xdr:rowOff>48935</xdr:rowOff>
    </xdr:from>
    <xdr:ext cx="401836" cy="433983"/>
    <xdr:pic>
      <xdr:nvPicPr>
        <xdr:cNvPr id="13" name="image17.png" title="Obrázek">
          <a:extLst>
            <a:ext uri="{FF2B5EF4-FFF2-40B4-BE49-F238E27FC236}">
              <a16:creationId xmlns:a16="http://schemas.microsoft.com/office/drawing/2014/main" id="{56081F89-BD64-4AE3-B845-0993BEEAAA21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22114" y="8354735"/>
          <a:ext cx="401836" cy="433983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87511</xdr:colOff>
      <xdr:row>18</xdr:row>
      <xdr:rowOff>56078</xdr:rowOff>
    </xdr:from>
    <xdr:ext cx="455414" cy="334218"/>
    <xdr:pic>
      <xdr:nvPicPr>
        <xdr:cNvPr id="14" name="image18.png" title="Obrázek">
          <a:extLst>
            <a:ext uri="{FF2B5EF4-FFF2-40B4-BE49-F238E27FC236}">
              <a16:creationId xmlns:a16="http://schemas.microsoft.com/office/drawing/2014/main" id="{50791C89-48DD-4933-B136-A7FB352BC0A8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97111" y="8866703"/>
          <a:ext cx="455414" cy="334218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19</xdr:row>
      <xdr:rowOff>94178</xdr:rowOff>
    </xdr:from>
    <xdr:ext cx="428625" cy="334218"/>
    <xdr:pic>
      <xdr:nvPicPr>
        <xdr:cNvPr id="15" name="image19.png" title="Obrázek">
          <a:extLst>
            <a:ext uri="{FF2B5EF4-FFF2-40B4-BE49-F238E27FC236}">
              <a16:creationId xmlns:a16="http://schemas.microsoft.com/office/drawing/2014/main" id="{74BFC4DA-381A-46FA-83F1-E2A57CDA4B8F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14375" y="9409628"/>
          <a:ext cx="428625" cy="334218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20</xdr:row>
      <xdr:rowOff>119896</xdr:rowOff>
    </xdr:from>
    <xdr:ext cx="428625" cy="294311"/>
    <xdr:pic>
      <xdr:nvPicPr>
        <xdr:cNvPr id="16" name="image15.png" title="Obrázek">
          <a:extLst>
            <a:ext uri="{FF2B5EF4-FFF2-40B4-BE49-F238E27FC236}">
              <a16:creationId xmlns:a16="http://schemas.microsoft.com/office/drawing/2014/main" id="{1C181C6E-8A06-49A6-8180-D854903E8091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04850" y="9940171"/>
          <a:ext cx="428625" cy="294311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87511</xdr:colOff>
      <xdr:row>21</xdr:row>
      <xdr:rowOff>126087</xdr:rowOff>
    </xdr:from>
    <xdr:ext cx="455414" cy="314265"/>
    <xdr:pic>
      <xdr:nvPicPr>
        <xdr:cNvPr id="17" name="image21.png" title="Obrázek">
          <a:extLst>
            <a:ext uri="{FF2B5EF4-FFF2-40B4-BE49-F238E27FC236}">
              <a16:creationId xmlns:a16="http://schemas.microsoft.com/office/drawing/2014/main" id="{999D6D3C-3F00-482F-ACC1-360603AB346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7111" y="10451187"/>
          <a:ext cx="455414" cy="31426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5</xdr:row>
      <xdr:rowOff>66675</xdr:rowOff>
    </xdr:from>
    <xdr:ext cx="457200" cy="381000"/>
    <xdr:pic>
      <xdr:nvPicPr>
        <xdr:cNvPr id="18" name="image12.png" title="Obrázek">
          <a:extLst>
            <a:ext uri="{FF2B5EF4-FFF2-40B4-BE49-F238E27FC236}">
              <a16:creationId xmlns:a16="http://schemas.microsoft.com/office/drawing/2014/main" id="{3F9F36DF-8791-4466-8CA1-BCBC1509873D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57225" y="2314575"/>
          <a:ext cx="45720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22</xdr:row>
      <xdr:rowOff>57150</xdr:rowOff>
    </xdr:from>
    <xdr:ext cx="428625" cy="399065"/>
    <xdr:pic>
      <xdr:nvPicPr>
        <xdr:cNvPr id="19" name="image16.png" title="Obrázek">
          <a:extLst>
            <a:ext uri="{FF2B5EF4-FFF2-40B4-BE49-F238E27FC236}">
              <a16:creationId xmlns:a16="http://schemas.microsoft.com/office/drawing/2014/main" id="{25347060-8991-409B-AEC6-A144B1865F69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95325" y="10887075"/>
          <a:ext cx="428625" cy="39906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13</xdr:row>
      <xdr:rowOff>62746</xdr:rowOff>
    </xdr:from>
    <xdr:ext cx="552450" cy="379334"/>
    <xdr:pic>
      <xdr:nvPicPr>
        <xdr:cNvPr id="20" name="image13.png" title="Obrázek">
          <a:extLst>
            <a:ext uri="{FF2B5EF4-FFF2-40B4-BE49-F238E27FC236}">
              <a16:creationId xmlns:a16="http://schemas.microsoft.com/office/drawing/2014/main" id="{E3E44CBD-ECE9-460D-98D8-90922F31F9E7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47700" y="6349246"/>
          <a:ext cx="552450" cy="379334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1786</xdr:colOff>
      <xdr:row>12</xdr:row>
      <xdr:rowOff>27503</xdr:rowOff>
    </xdr:from>
    <xdr:ext cx="586978" cy="430770"/>
    <xdr:pic>
      <xdr:nvPicPr>
        <xdr:cNvPr id="21" name="image10.png" title="Obrázek">
          <a:extLst>
            <a:ext uri="{FF2B5EF4-FFF2-40B4-BE49-F238E27FC236}">
              <a16:creationId xmlns:a16="http://schemas.microsoft.com/office/drawing/2014/main" id="{382C81E6-2EAC-47EB-978C-75CBBB1A1EF9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11386" y="5809178"/>
          <a:ext cx="586978" cy="43077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38100</xdr:colOff>
      <xdr:row>26</xdr:row>
      <xdr:rowOff>139447</xdr:rowOff>
    </xdr:from>
    <xdr:to>
      <xdr:col>1</xdr:col>
      <xdr:colOff>567809</xdr:colOff>
      <xdr:row>26</xdr:row>
      <xdr:rowOff>361951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577617BC-1EA2-4B36-B0DB-7C101C7F3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47700" y="12988672"/>
          <a:ext cx="529709" cy="222504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1</xdr:row>
      <xdr:rowOff>142875</xdr:rowOff>
    </xdr:from>
    <xdr:to>
      <xdr:col>11</xdr:col>
      <xdr:colOff>562295</xdr:colOff>
      <xdr:row>3</xdr:row>
      <xdr:rowOff>66791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4D3AC5FF-4349-4FE8-A602-F718B5168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410700" y="476250"/>
          <a:ext cx="2295845" cy="8287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dratek.cz/arduino/1694-servo-motor-s-kovovymi-prevody-mg996r-pro-rc-modely.html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www.bighobby.cz/vysilac-fly-sky-fs-gt2e-2ch--original--2-4ghz-prijimac-a3/?fbclid=IwAR16yQIrRiNx2WDI3QA_EvE0T957zmvywHfu0B2ULC1_kP0hVsZEX1KeJZg" TargetMode="External"/><Relationship Id="rId1" Type="http://schemas.openxmlformats.org/officeDocument/2006/relationships/hyperlink" Target="https://www.koloshop.cz/Schwalbe-Tire-Booster/115123?v=222265&amp;gad_source=1&amp;gclid=Cj0KCQiAnfmsBhDfARIsAM7MKi2Fobd2LPYKURvNneIkbiCDiYGu0USJwMG0B2hTLsFonCznBF669DwaAl8fEALw_wcB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shop.fillamentum.com/en-cz/collections/3d-print-materials" TargetMode="External"/><Relationship Id="rId4" Type="http://schemas.openxmlformats.org/officeDocument/2006/relationships/hyperlink" Target="https://dratek.cz/arduino/932-bateriovy-box-3v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dratek.cz/arduino/1303-stepdown-nastavitelny-menic-s-lm2596-dc-dc.html" TargetMode="External"/><Relationship Id="rId13" Type="http://schemas.openxmlformats.org/officeDocument/2006/relationships/drawing" Target="../drawings/drawing3.xml"/><Relationship Id="rId3" Type="http://schemas.openxmlformats.org/officeDocument/2006/relationships/hyperlink" Target="https://dratek.cz/arduino/1082-baleni-rezistoru-30-druhu-celkem-600-kusu.html" TargetMode="External"/><Relationship Id="rId7" Type="http://schemas.openxmlformats.org/officeDocument/2006/relationships/hyperlink" Target="https://dratek.cz/arduino/1420-opticky-endstop-spinac-pro-cnc-3d-tiskarny-reprap-makerbot-prusa-mendel-ramps-1.4.html" TargetMode="External"/><Relationship Id="rId12" Type="http://schemas.openxmlformats.org/officeDocument/2006/relationships/printerSettings" Target="../printerSettings/printerSettings3.bin"/><Relationship Id="rId2" Type="http://schemas.openxmlformats.org/officeDocument/2006/relationships/hyperlink" Target="https://dratek.cz/arduino/2190-rele-4-kanaly-5v-s-optoclenem.html" TargetMode="External"/><Relationship Id="rId1" Type="http://schemas.openxmlformats.org/officeDocument/2006/relationships/hyperlink" Target="https://dratek.cz/arduino/1258-eses-klon-arduino-uno-r3-ch340.html" TargetMode="External"/><Relationship Id="rId6" Type="http://schemas.openxmlformats.org/officeDocument/2006/relationships/hyperlink" Target="https://dratek.cz/arduino/121748-40-x-m-m-dupont-kabel-40-cm.html" TargetMode="External"/><Relationship Id="rId11" Type="http://schemas.openxmlformats.org/officeDocument/2006/relationships/hyperlink" Target="https://dratek.cz/arduino/843-univerzalni-plosny-spoj-50mm-x-70mm.html" TargetMode="External"/><Relationship Id="rId5" Type="http://schemas.openxmlformats.org/officeDocument/2006/relationships/hyperlink" Target="https://dratek.cz/arduino/121746-40-x-f-f-dupont-kabel.html" TargetMode="External"/><Relationship Id="rId15" Type="http://schemas.openxmlformats.org/officeDocument/2006/relationships/comments" Target="../comments2.xml"/><Relationship Id="rId10" Type="http://schemas.openxmlformats.org/officeDocument/2006/relationships/hyperlink" Target="https://dratek.cz/arduino/121747-40-x-m-f-dupont-kabel-40-cm.html" TargetMode="External"/><Relationship Id="rId4" Type="http://schemas.openxmlformats.org/officeDocument/2006/relationships/hyperlink" Target="https://dratek.cz/arduino/1226-eses-nepajive-pole-400-pinu.html" TargetMode="External"/><Relationship Id="rId9" Type="http://schemas.openxmlformats.org/officeDocument/2006/relationships/hyperlink" Target="https://dratek.cz/arduino/1113-koncovy-doraz-pakovy-s-kladkou-5a-125v.html" TargetMode="External"/><Relationship Id="rId1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briol.cz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7231A-E91D-4C81-827A-448A3B479C28}">
  <dimension ref="A1:G13"/>
  <sheetViews>
    <sheetView showGridLines="0" workbookViewId="0">
      <pane ySplit="1" topLeftCell="A2" activePane="bottomLeft" state="frozen"/>
      <selection pane="bottomLeft" activeCell="D13" sqref="D13"/>
    </sheetView>
  </sheetViews>
  <sheetFormatPr defaultRowHeight="15" x14ac:dyDescent="0.25"/>
  <cols>
    <col min="1" max="1" width="9.140625" style="2"/>
    <col min="2" max="2" width="28" style="2" customWidth="1"/>
    <col min="3" max="4" width="32.5703125" style="2" customWidth="1"/>
    <col min="5" max="5" width="24.28515625" style="2" customWidth="1"/>
    <col min="6" max="6" width="50.85546875" style="2" customWidth="1"/>
    <col min="7" max="16384" width="9.140625" style="2"/>
  </cols>
  <sheetData>
    <row r="1" spans="1:7" ht="26.25" x14ac:dyDescent="0.25">
      <c r="A1" s="47" t="s">
        <v>0</v>
      </c>
      <c r="B1" s="47"/>
      <c r="C1" s="47"/>
      <c r="D1" s="47"/>
      <c r="E1" s="47"/>
      <c r="F1" s="47"/>
    </row>
    <row r="2" spans="1:7" ht="15.75" x14ac:dyDescent="0.25">
      <c r="A2" s="40" t="s">
        <v>1</v>
      </c>
      <c r="B2" s="40" t="s">
        <v>2</v>
      </c>
      <c r="C2" s="40" t="s">
        <v>3</v>
      </c>
      <c r="D2" s="40" t="s">
        <v>26</v>
      </c>
      <c r="E2" s="41" t="s">
        <v>4</v>
      </c>
      <c r="F2" s="41" t="s">
        <v>5</v>
      </c>
    </row>
    <row r="3" spans="1:7" ht="25.5" customHeight="1" x14ac:dyDescent="0.25">
      <c r="A3" s="42">
        <v>1</v>
      </c>
      <c r="B3" s="43" t="s">
        <v>6</v>
      </c>
      <c r="C3" s="44" t="s">
        <v>7</v>
      </c>
      <c r="D3" s="44"/>
      <c r="E3" s="45">
        <v>1</v>
      </c>
      <c r="F3" s="46" t="s">
        <v>8</v>
      </c>
      <c r="G3" s="48" t="s">
        <v>9</v>
      </c>
    </row>
    <row r="4" spans="1:7" x14ac:dyDescent="0.25">
      <c r="A4" s="43">
        <v>2</v>
      </c>
      <c r="B4" s="43" t="s">
        <v>10</v>
      </c>
      <c r="C4" s="43" t="s">
        <v>11</v>
      </c>
      <c r="D4" s="43"/>
      <c r="E4" s="43">
        <v>1</v>
      </c>
      <c r="F4" s="43" t="s">
        <v>12</v>
      </c>
      <c r="G4" s="48"/>
    </row>
    <row r="5" spans="1:7" x14ac:dyDescent="0.25">
      <c r="A5" s="43">
        <v>3</v>
      </c>
      <c r="B5" s="43" t="s">
        <v>13</v>
      </c>
      <c r="C5" s="43" t="s">
        <v>14</v>
      </c>
      <c r="D5" s="43"/>
      <c r="E5" s="43">
        <v>1</v>
      </c>
      <c r="F5" s="43"/>
      <c r="G5" s="48"/>
    </row>
    <row r="6" spans="1:7" x14ac:dyDescent="0.25">
      <c r="A6" s="43">
        <v>4</v>
      </c>
      <c r="B6" s="43" t="s">
        <v>15</v>
      </c>
      <c r="C6" s="43"/>
      <c r="D6" s="43"/>
      <c r="E6" s="43">
        <v>1</v>
      </c>
      <c r="F6" s="43" t="s">
        <v>17</v>
      </c>
      <c r="G6" s="48"/>
    </row>
    <row r="7" spans="1:7" x14ac:dyDescent="0.25">
      <c r="A7" s="42"/>
      <c r="B7" s="43"/>
      <c r="C7" s="45"/>
      <c r="D7" s="45"/>
      <c r="E7" s="45"/>
      <c r="F7" s="46"/>
    </row>
    <row r="8" spans="1:7" x14ac:dyDescent="0.25">
      <c r="A8" s="42">
        <v>5</v>
      </c>
      <c r="B8" s="45" t="s">
        <v>18</v>
      </c>
      <c r="C8" s="45"/>
      <c r="D8" s="45"/>
      <c r="E8" s="45">
        <v>8</v>
      </c>
      <c r="F8" s="46" t="s">
        <v>19</v>
      </c>
    </row>
    <row r="9" spans="1:7" x14ac:dyDescent="0.25">
      <c r="A9" s="42">
        <v>6</v>
      </c>
      <c r="B9" s="45" t="s">
        <v>20</v>
      </c>
      <c r="C9" s="44" t="s">
        <v>21</v>
      </c>
      <c r="D9" s="44"/>
      <c r="E9" s="45">
        <v>2</v>
      </c>
      <c r="F9" s="46"/>
    </row>
    <row r="10" spans="1:7" x14ac:dyDescent="0.25">
      <c r="A10" s="42">
        <v>7</v>
      </c>
      <c r="B10" s="45" t="s">
        <v>22</v>
      </c>
      <c r="C10" s="44" t="s">
        <v>23</v>
      </c>
      <c r="D10" s="44"/>
      <c r="E10" s="45">
        <v>1</v>
      </c>
      <c r="F10" s="46"/>
    </row>
    <row r="11" spans="1:7" x14ac:dyDescent="0.25">
      <c r="A11" s="42">
        <v>8</v>
      </c>
      <c r="B11" s="45" t="s">
        <v>24</v>
      </c>
      <c r="C11" s="44" t="s">
        <v>21</v>
      </c>
      <c r="D11" s="44"/>
      <c r="E11" s="45">
        <v>2</v>
      </c>
      <c r="F11" s="46"/>
    </row>
    <row r="12" spans="1:7" x14ac:dyDescent="0.25">
      <c r="A12" s="42"/>
      <c r="B12" s="45"/>
      <c r="C12" s="44"/>
      <c r="D12" s="44"/>
      <c r="E12" s="45"/>
      <c r="F12" s="46"/>
    </row>
    <row r="13" spans="1:7" ht="25.5" x14ac:dyDescent="0.25">
      <c r="A13" s="42">
        <v>9</v>
      </c>
      <c r="B13" s="45" t="s">
        <v>153</v>
      </c>
      <c r="C13" s="44" t="s">
        <v>154</v>
      </c>
      <c r="D13" s="31">
        <v>0</v>
      </c>
      <c r="E13" s="45">
        <v>1</v>
      </c>
      <c r="F13" s="46" t="s">
        <v>155</v>
      </c>
    </row>
  </sheetData>
  <sheetProtection algorithmName="SHA-512" hashValue="a2MFel4HTeZQbAU/LsxIPyOz1k2JTN2oBRu97MAZ0cjUpUOheq4ZrNSZ+3L/WkstE1vXSItIukMVWYJOUSKO6Q==" saltValue="2Kr2Q3g24VuuNlpH94d14Q==" spinCount="100000" sheet="1" objects="1" scenarios="1"/>
  <mergeCells count="2">
    <mergeCell ref="A1:F1"/>
    <mergeCell ref="G3:G6"/>
  </mergeCells>
  <hyperlinks>
    <hyperlink ref="C3" r:id="rId1" xr:uid="{29471E27-5FC5-44EF-9855-D3869B69D31C}"/>
    <hyperlink ref="C10" r:id="rId2" xr:uid="{F39D02FB-632E-47FC-B9B1-0703A5F9314A}"/>
    <hyperlink ref="C11" r:id="rId3" xr:uid="{3F23D114-CB09-4DED-881F-1F79CBB0058D}"/>
    <hyperlink ref="C9" r:id="rId4" xr:uid="{167CFCA3-A660-4A19-BB19-D4B57A504C3D}"/>
    <hyperlink ref="C13" r:id="rId5" xr:uid="{7EED174B-C79D-4F85-B9E6-6DCBBE9436C5}"/>
  </hyperlinks>
  <pageMargins left="0.7" right="0.7" top="0.78740157499999996" bottom="0.78740157499999996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46070-4275-4463-8288-500807FBCACC}">
  <dimension ref="A1:L40"/>
  <sheetViews>
    <sheetView showGridLines="0" zoomScaleNormal="100" workbookViewId="0">
      <pane ySplit="1" topLeftCell="A2" activePane="bottomLeft" state="frozen"/>
      <selection pane="bottomLeft" activeCell="N14" sqref="N14"/>
    </sheetView>
  </sheetViews>
  <sheetFormatPr defaultRowHeight="15" x14ac:dyDescent="0.25"/>
  <cols>
    <col min="1" max="1" width="9.140625" style="2"/>
    <col min="2" max="2" width="21.7109375" style="2" customWidth="1"/>
    <col min="3" max="3" width="23.140625" style="2" customWidth="1"/>
    <col min="4" max="4" width="13.85546875" style="2" customWidth="1"/>
    <col min="5" max="5" width="13.42578125" style="2" customWidth="1"/>
    <col min="6" max="6" width="31" style="2" customWidth="1"/>
    <col min="7" max="16384" width="9.140625" style="2"/>
  </cols>
  <sheetData>
    <row r="1" spans="1:12" ht="32.25" customHeight="1" x14ac:dyDescent="0.25">
      <c r="A1" s="49" t="s">
        <v>25</v>
      </c>
      <c r="B1" s="49"/>
      <c r="C1" s="49"/>
      <c r="D1" s="49"/>
      <c r="E1" s="49"/>
      <c r="F1" s="49"/>
      <c r="G1" s="1"/>
      <c r="K1" s="3"/>
    </row>
    <row r="2" spans="1:12" ht="39" customHeight="1" x14ac:dyDescent="0.25">
      <c r="A2" s="4" t="s">
        <v>1</v>
      </c>
      <c r="B2" s="4" t="s">
        <v>2</v>
      </c>
      <c r="C2" s="4" t="s">
        <v>3</v>
      </c>
      <c r="D2" s="5" t="s">
        <v>26</v>
      </c>
      <c r="E2" s="5" t="s">
        <v>27</v>
      </c>
      <c r="F2" s="5" t="s">
        <v>5</v>
      </c>
      <c r="G2" s="5"/>
    </row>
    <row r="3" spans="1:12" ht="15" customHeight="1" x14ac:dyDescent="0.25">
      <c r="A3" s="6">
        <v>1</v>
      </c>
      <c r="B3" s="6" t="s">
        <v>28</v>
      </c>
      <c r="C3" s="6" t="s">
        <v>29</v>
      </c>
      <c r="D3" s="27">
        <v>0</v>
      </c>
      <c r="E3" s="6">
        <v>2</v>
      </c>
      <c r="F3" s="50" t="s">
        <v>30</v>
      </c>
      <c r="G3" s="53" t="s">
        <v>31</v>
      </c>
      <c r="K3" s="3"/>
      <c r="L3" s="3"/>
    </row>
    <row r="4" spans="1:12" x14ac:dyDescent="0.25">
      <c r="A4" s="6">
        <v>2</v>
      </c>
      <c r="B4" s="6" t="s">
        <v>28</v>
      </c>
      <c r="C4" s="6" t="s">
        <v>32</v>
      </c>
      <c r="D4" s="27">
        <v>0</v>
      </c>
      <c r="E4" s="6">
        <v>2</v>
      </c>
      <c r="F4" s="51"/>
      <c r="G4" s="54"/>
      <c r="K4" s="3"/>
      <c r="L4" s="3"/>
    </row>
    <row r="5" spans="1:12" x14ac:dyDescent="0.25">
      <c r="A5" s="6">
        <v>3</v>
      </c>
      <c r="B5" s="6" t="s">
        <v>28</v>
      </c>
      <c r="C5" s="6" t="s">
        <v>33</v>
      </c>
      <c r="D5" s="27">
        <v>0</v>
      </c>
      <c r="E5" s="6">
        <v>2</v>
      </c>
      <c r="F5" s="51"/>
      <c r="G5" s="54"/>
      <c r="K5" s="3"/>
      <c r="L5" s="3"/>
    </row>
    <row r="6" spans="1:12" x14ac:dyDescent="0.25">
      <c r="A6" s="6">
        <v>4</v>
      </c>
      <c r="B6" s="6" t="s">
        <v>28</v>
      </c>
      <c r="C6" s="6" t="s">
        <v>16</v>
      </c>
      <c r="D6" s="27">
        <v>0</v>
      </c>
      <c r="E6" s="6">
        <v>2</v>
      </c>
      <c r="F6" s="51"/>
      <c r="G6" s="54"/>
      <c r="K6" s="3"/>
      <c r="L6" s="3"/>
    </row>
    <row r="7" spans="1:12" x14ac:dyDescent="0.25">
      <c r="A7" s="6">
        <v>5</v>
      </c>
      <c r="B7" s="6" t="s">
        <v>28</v>
      </c>
      <c r="C7" s="6" t="s">
        <v>34</v>
      </c>
      <c r="D7" s="27">
        <v>0</v>
      </c>
      <c r="E7" s="6">
        <v>2</v>
      </c>
      <c r="F7" s="51"/>
      <c r="G7" s="54"/>
      <c r="K7" s="3"/>
      <c r="L7" s="3"/>
    </row>
    <row r="8" spans="1:12" x14ac:dyDescent="0.25">
      <c r="A8" s="6">
        <v>6</v>
      </c>
      <c r="B8" s="6" t="s">
        <v>28</v>
      </c>
      <c r="C8" s="6" t="s">
        <v>35</v>
      </c>
      <c r="D8" s="27">
        <v>0</v>
      </c>
      <c r="E8" s="6">
        <v>2</v>
      </c>
      <c r="F8" s="51"/>
      <c r="G8" s="54"/>
      <c r="K8" s="3"/>
      <c r="L8" s="3"/>
    </row>
    <row r="9" spans="1:12" x14ac:dyDescent="0.25">
      <c r="A9" s="6">
        <v>7</v>
      </c>
      <c r="B9" s="6" t="s">
        <v>28</v>
      </c>
      <c r="C9" s="6" t="s">
        <v>36</v>
      </c>
      <c r="D9" s="27">
        <v>0</v>
      </c>
      <c r="E9" s="6">
        <v>2</v>
      </c>
      <c r="F9" s="51"/>
      <c r="G9" s="54"/>
    </row>
    <row r="10" spans="1:12" x14ac:dyDescent="0.25">
      <c r="A10" s="6">
        <v>8</v>
      </c>
      <c r="B10" s="6" t="s">
        <v>28</v>
      </c>
      <c r="C10" s="6" t="s">
        <v>37</v>
      </c>
      <c r="D10" s="27">
        <v>0</v>
      </c>
      <c r="E10" s="6">
        <v>2</v>
      </c>
      <c r="F10" s="51"/>
      <c r="G10" s="54"/>
      <c r="K10" s="3"/>
    </row>
    <row r="11" spans="1:12" x14ac:dyDescent="0.25">
      <c r="A11" s="6">
        <v>9</v>
      </c>
      <c r="B11" s="6" t="s">
        <v>28</v>
      </c>
      <c r="C11" s="6" t="s">
        <v>38</v>
      </c>
      <c r="D11" s="27">
        <v>0</v>
      </c>
      <c r="E11" s="6">
        <v>2</v>
      </c>
      <c r="F11" s="52"/>
      <c r="G11" s="54"/>
      <c r="K11" s="3"/>
    </row>
    <row r="12" spans="1:12" x14ac:dyDescent="0.25">
      <c r="A12" s="6">
        <v>10</v>
      </c>
      <c r="B12" s="6" t="s">
        <v>39</v>
      </c>
      <c r="C12" s="6" t="s">
        <v>40</v>
      </c>
      <c r="D12" s="27">
        <v>0</v>
      </c>
      <c r="E12" s="6">
        <v>4</v>
      </c>
      <c r="F12" s="6" t="s">
        <v>41</v>
      </c>
      <c r="G12" s="54"/>
      <c r="K12" s="3"/>
    </row>
    <row r="13" spans="1:12" x14ac:dyDescent="0.25">
      <c r="A13" s="6">
        <v>11</v>
      </c>
      <c r="B13" s="6" t="s">
        <v>42</v>
      </c>
      <c r="C13" s="6" t="s">
        <v>43</v>
      </c>
      <c r="D13" s="27">
        <v>0</v>
      </c>
      <c r="E13" s="6">
        <v>4</v>
      </c>
      <c r="F13" s="6"/>
      <c r="G13" s="54"/>
      <c r="K13" s="3"/>
    </row>
    <row r="14" spans="1:12" x14ac:dyDescent="0.25">
      <c r="A14" s="6">
        <v>12</v>
      </c>
      <c r="B14" s="6" t="s">
        <v>44</v>
      </c>
      <c r="C14" s="6" t="s">
        <v>45</v>
      </c>
      <c r="D14" s="27">
        <v>0</v>
      </c>
      <c r="E14" s="6">
        <v>2</v>
      </c>
      <c r="F14" s="6" t="s">
        <v>46</v>
      </c>
      <c r="G14" s="54"/>
      <c r="K14" s="3"/>
    </row>
    <row r="15" spans="1:12" x14ac:dyDescent="0.25">
      <c r="A15" s="6">
        <v>13</v>
      </c>
      <c r="B15" s="6" t="s">
        <v>47</v>
      </c>
      <c r="C15" s="6" t="s">
        <v>48</v>
      </c>
      <c r="D15" s="27">
        <v>0</v>
      </c>
      <c r="E15" s="6">
        <v>2</v>
      </c>
      <c r="F15" s="6"/>
      <c r="G15" s="54"/>
      <c r="K15" s="3"/>
    </row>
    <row r="16" spans="1:12" x14ac:dyDescent="0.25">
      <c r="A16" s="6">
        <v>14</v>
      </c>
      <c r="B16" s="6" t="s">
        <v>49</v>
      </c>
      <c r="C16" s="6" t="s">
        <v>50</v>
      </c>
      <c r="D16" s="27">
        <v>0</v>
      </c>
      <c r="E16" s="6">
        <v>2</v>
      </c>
      <c r="F16" s="6"/>
      <c r="G16" s="54"/>
      <c r="K16" s="3"/>
    </row>
    <row r="17" spans="1:11" x14ac:dyDescent="0.25">
      <c r="A17" s="6">
        <v>15</v>
      </c>
      <c r="B17" s="6" t="s">
        <v>51</v>
      </c>
      <c r="C17" s="6" t="s">
        <v>52</v>
      </c>
      <c r="D17" s="27">
        <v>0</v>
      </c>
      <c r="E17" s="6">
        <v>1</v>
      </c>
      <c r="F17" s="6" t="s">
        <v>53</v>
      </c>
      <c r="G17" s="54"/>
      <c r="K17" s="3"/>
    </row>
    <row r="18" spans="1:11" x14ac:dyDescent="0.25">
      <c r="A18" s="6">
        <v>16</v>
      </c>
      <c r="B18" s="6" t="s">
        <v>54</v>
      </c>
      <c r="C18" s="6" t="s">
        <v>55</v>
      </c>
      <c r="D18" s="27">
        <v>0</v>
      </c>
      <c r="E18" s="6">
        <v>1</v>
      </c>
      <c r="F18" s="6" t="s">
        <v>53</v>
      </c>
      <c r="G18" s="54"/>
      <c r="K18" s="3"/>
    </row>
    <row r="19" spans="1:11" x14ac:dyDescent="0.25">
      <c r="A19" s="6">
        <v>17</v>
      </c>
      <c r="B19" s="6" t="s">
        <v>56</v>
      </c>
      <c r="C19" s="6" t="s">
        <v>57</v>
      </c>
      <c r="D19" s="27">
        <v>0</v>
      </c>
      <c r="E19" s="6">
        <v>10</v>
      </c>
      <c r="F19" s="6" t="s">
        <v>161</v>
      </c>
      <c r="G19" s="54"/>
      <c r="K19" s="3"/>
    </row>
    <row r="20" spans="1:11" x14ac:dyDescent="0.25">
      <c r="A20" s="6">
        <v>18</v>
      </c>
      <c r="B20" s="6" t="s">
        <v>56</v>
      </c>
      <c r="C20" s="6" t="s">
        <v>58</v>
      </c>
      <c r="D20" s="27">
        <v>0</v>
      </c>
      <c r="E20" s="6">
        <v>10</v>
      </c>
      <c r="F20" s="6" t="s">
        <v>161</v>
      </c>
      <c r="G20" s="54"/>
      <c r="K20" s="3"/>
    </row>
    <row r="21" spans="1:11" x14ac:dyDescent="0.25">
      <c r="A21" s="6"/>
      <c r="B21" s="6" t="s">
        <v>56</v>
      </c>
      <c r="C21" s="6" t="s">
        <v>164</v>
      </c>
      <c r="D21" s="27">
        <v>0</v>
      </c>
      <c r="E21" s="6">
        <v>10</v>
      </c>
      <c r="F21" s="6" t="s">
        <v>162</v>
      </c>
      <c r="G21" s="54"/>
      <c r="K21" s="3"/>
    </row>
    <row r="22" spans="1:11" x14ac:dyDescent="0.25">
      <c r="A22" s="6"/>
      <c r="B22" s="6" t="s">
        <v>56</v>
      </c>
      <c r="C22" s="6" t="s">
        <v>163</v>
      </c>
      <c r="D22" s="27">
        <v>0</v>
      </c>
      <c r="E22" s="6">
        <v>10</v>
      </c>
      <c r="F22" s="6" t="s">
        <v>162</v>
      </c>
      <c r="G22" s="54"/>
      <c r="K22" s="3"/>
    </row>
    <row r="23" spans="1:11" x14ac:dyDescent="0.25">
      <c r="A23" s="6">
        <v>19</v>
      </c>
      <c r="B23" s="6" t="s">
        <v>160</v>
      </c>
      <c r="C23" s="6" t="s">
        <v>59</v>
      </c>
      <c r="D23" s="27">
        <v>0</v>
      </c>
      <c r="E23" s="6">
        <v>10</v>
      </c>
      <c r="F23" s="6" t="s">
        <v>161</v>
      </c>
      <c r="G23" s="54"/>
      <c r="K23" s="3"/>
    </row>
    <row r="24" spans="1:11" x14ac:dyDescent="0.25">
      <c r="A24" s="6">
        <v>20</v>
      </c>
      <c r="B24" s="6" t="s">
        <v>158</v>
      </c>
      <c r="C24" s="6" t="s">
        <v>157</v>
      </c>
      <c r="D24" s="27">
        <v>0</v>
      </c>
      <c r="E24" s="6">
        <v>10</v>
      </c>
      <c r="F24" s="6" t="s">
        <v>161</v>
      </c>
      <c r="G24" s="54"/>
      <c r="K24" s="3"/>
    </row>
    <row r="25" spans="1:11" x14ac:dyDescent="0.25">
      <c r="A25" s="6">
        <v>21</v>
      </c>
      <c r="B25" s="6" t="s">
        <v>160</v>
      </c>
      <c r="C25" s="6" t="s">
        <v>60</v>
      </c>
      <c r="D25" s="27">
        <v>0</v>
      </c>
      <c r="E25" s="6">
        <v>10</v>
      </c>
      <c r="F25" s="6" t="s">
        <v>162</v>
      </c>
      <c r="G25" s="54"/>
      <c r="K25" s="3"/>
    </row>
    <row r="26" spans="1:11" x14ac:dyDescent="0.25">
      <c r="A26" s="6">
        <v>22</v>
      </c>
      <c r="B26" s="6" t="s">
        <v>158</v>
      </c>
      <c r="C26" s="6" t="s">
        <v>159</v>
      </c>
      <c r="D26" s="27">
        <v>0</v>
      </c>
      <c r="E26" s="6">
        <v>10</v>
      </c>
      <c r="F26" s="6" t="s">
        <v>162</v>
      </c>
      <c r="G26" s="54"/>
      <c r="K26" s="3"/>
    </row>
    <row r="27" spans="1:11" x14ac:dyDescent="0.25">
      <c r="A27" s="6">
        <v>23</v>
      </c>
      <c r="B27" s="6" t="s">
        <v>61</v>
      </c>
      <c r="C27" s="6" t="s">
        <v>62</v>
      </c>
      <c r="D27" s="27">
        <v>0</v>
      </c>
      <c r="E27" s="6">
        <v>10</v>
      </c>
      <c r="F27" s="6"/>
      <c r="G27" s="54"/>
      <c r="K27" s="3"/>
    </row>
    <row r="28" spans="1:11" x14ac:dyDescent="0.25">
      <c r="A28" s="6">
        <v>24</v>
      </c>
      <c r="B28" s="6" t="s">
        <v>63</v>
      </c>
      <c r="C28" s="6" t="s">
        <v>64</v>
      </c>
      <c r="D28" s="27">
        <v>0</v>
      </c>
      <c r="E28" s="6">
        <v>10</v>
      </c>
      <c r="F28" s="6"/>
      <c r="G28" s="54"/>
    </row>
    <row r="29" spans="1:11" x14ac:dyDescent="0.25">
      <c r="A29" s="6">
        <v>25</v>
      </c>
      <c r="B29" s="6" t="s">
        <v>65</v>
      </c>
      <c r="C29" s="6" t="s">
        <v>66</v>
      </c>
      <c r="D29" s="27">
        <v>0</v>
      </c>
      <c r="E29" s="6">
        <v>10</v>
      </c>
      <c r="F29" s="6"/>
      <c r="G29" s="54"/>
    </row>
    <row r="30" spans="1:11" x14ac:dyDescent="0.25">
      <c r="A30" s="6">
        <v>26</v>
      </c>
      <c r="B30" s="6" t="s">
        <v>67</v>
      </c>
      <c r="C30" s="6" t="s">
        <v>68</v>
      </c>
      <c r="D30" s="27">
        <v>0</v>
      </c>
      <c r="E30" s="6">
        <v>10</v>
      </c>
      <c r="F30" s="6"/>
      <c r="G30" s="54"/>
    </row>
    <row r="31" spans="1:11" x14ac:dyDescent="0.25">
      <c r="A31" s="6">
        <v>27</v>
      </c>
      <c r="B31" s="6" t="s">
        <v>69</v>
      </c>
      <c r="C31" s="6" t="s">
        <v>70</v>
      </c>
      <c r="D31" s="27">
        <v>0</v>
      </c>
      <c r="E31" s="6">
        <v>10</v>
      </c>
      <c r="F31" s="6"/>
      <c r="G31" s="54"/>
    </row>
    <row r="32" spans="1:11" x14ac:dyDescent="0.25">
      <c r="A32" s="6">
        <v>28</v>
      </c>
      <c r="B32" s="6" t="s">
        <v>71</v>
      </c>
      <c r="C32" s="6" t="s">
        <v>72</v>
      </c>
      <c r="D32" s="27">
        <v>0</v>
      </c>
      <c r="E32" s="6">
        <v>10</v>
      </c>
      <c r="F32" s="6"/>
      <c r="G32" s="54"/>
    </row>
    <row r="33" spans="1:7" x14ac:dyDescent="0.25">
      <c r="A33" s="6">
        <v>29</v>
      </c>
      <c r="B33" s="6" t="s">
        <v>73</v>
      </c>
      <c r="C33" s="6" t="s">
        <v>74</v>
      </c>
      <c r="D33" s="27">
        <v>0</v>
      </c>
      <c r="E33" s="6">
        <v>10</v>
      </c>
      <c r="F33" s="6"/>
      <c r="G33" s="54"/>
    </row>
    <row r="39" spans="1:7" x14ac:dyDescent="0.25">
      <c r="B39" s="7"/>
      <c r="D39" s="8"/>
      <c r="E39" s="8"/>
    </row>
    <row r="40" spans="1:7" x14ac:dyDescent="0.25">
      <c r="B40" s="7"/>
      <c r="C40" s="7"/>
    </row>
  </sheetData>
  <sheetProtection algorithmName="SHA-512" hashValue="78Si7fpg2UY2U65YaM3L0c2LYA1TzdzRS5sEjFbBqaV+LgWxfHDHJk9SM21Jahp57e7L+e13Nte2q1mIgYXk1Q==" saltValue="PuLR/AywUZPWPhWjLZu05A==" spinCount="100000" sheet="1" objects="1" scenarios="1"/>
  <protectedRanges>
    <protectedRange algorithmName="SHA-512" hashValue="7l52KpfdvzqEEDY8zanYqqaylr5EIR5a4iWNkxbMG6nYplTvIO6TmnlzcABztsC+s4btDbZQhbGm9sU6JQEjTQ==" saltValue="P9CqKdp3BCzxF5HEHAHMtA==" spinCount="100000" sqref="A1:G2 A3:C33 E3:G33" name="Oblast1"/>
  </protectedRanges>
  <mergeCells count="3">
    <mergeCell ref="A1:F1"/>
    <mergeCell ref="F3:F11"/>
    <mergeCell ref="G3:G33"/>
  </mergeCells>
  <conditionalFormatting sqref="D3:D33">
    <cfRule type="cellIs" dxfId="17" priority="1" operator="equal">
      <formula>E3</formula>
    </cfRule>
    <cfRule type="cellIs" dxfId="16" priority="2" operator="equal">
      <formula>0</formula>
    </cfRule>
    <cfRule type="cellIs" dxfId="15" priority="3" operator="lessThan">
      <formula>E3</formula>
    </cfRule>
    <cfRule type="cellIs" dxfId="14" priority="4" operator="greaterThan">
      <formula>E3</formula>
    </cfRule>
  </conditionalFormatting>
  <pageMargins left="0.7" right="0.7" top="0.78740157499999996" bottom="0.78740157499999996" header="0.3" footer="0.3"/>
  <pageSetup paperSize="9" orientation="portrait" verticalDpi="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AADF9-C242-4DA5-81D0-68E32023DACA}">
  <dimension ref="A1:N18"/>
  <sheetViews>
    <sheetView showGridLines="0" workbookViewId="0">
      <pane ySplit="1" topLeftCell="A2" activePane="bottomLeft" state="frozen"/>
      <selection pane="bottomLeft" activeCell="D13" sqref="D13"/>
    </sheetView>
  </sheetViews>
  <sheetFormatPr defaultRowHeight="15" x14ac:dyDescent="0.25"/>
  <cols>
    <col min="1" max="1" width="9.140625" style="2"/>
    <col min="2" max="2" width="47.140625" style="2" customWidth="1"/>
    <col min="3" max="3" width="23.140625" style="2" customWidth="1"/>
    <col min="4" max="4" width="13.85546875" style="2" customWidth="1"/>
    <col min="5" max="5" width="13.42578125" style="2" customWidth="1"/>
    <col min="6" max="6" width="14.28515625" style="2" customWidth="1"/>
    <col min="7" max="7" width="16" style="2" bestFit="1" customWidth="1"/>
    <col min="8" max="8" width="31" style="2" customWidth="1"/>
    <col min="9" max="16384" width="9.140625" style="2"/>
  </cols>
  <sheetData>
    <row r="1" spans="1:14" ht="32.25" customHeight="1" x14ac:dyDescent="0.25">
      <c r="A1" s="55" t="s">
        <v>75</v>
      </c>
      <c r="B1" s="55"/>
      <c r="C1" s="55"/>
      <c r="D1" s="55"/>
      <c r="E1" s="55"/>
      <c r="F1" s="55"/>
      <c r="G1" s="55"/>
      <c r="H1" s="55"/>
      <c r="M1" s="3"/>
    </row>
    <row r="2" spans="1:14" ht="39" customHeight="1" x14ac:dyDescent="0.25">
      <c r="A2" s="9" t="s">
        <v>1</v>
      </c>
      <c r="B2" s="9" t="s">
        <v>2</v>
      </c>
      <c r="C2" s="9" t="s">
        <v>3</v>
      </c>
      <c r="D2" s="10" t="s">
        <v>26</v>
      </c>
      <c r="E2" s="10" t="s">
        <v>156</v>
      </c>
      <c r="F2" s="10" t="s">
        <v>76</v>
      </c>
      <c r="G2" s="10" t="s">
        <v>77</v>
      </c>
      <c r="H2" s="10" t="s">
        <v>5</v>
      </c>
    </row>
    <row r="3" spans="1:14" ht="15" customHeight="1" x14ac:dyDescent="0.25">
      <c r="A3" s="28">
        <v>1</v>
      </c>
      <c r="B3" s="28" t="s">
        <v>78</v>
      </c>
      <c r="C3" s="11" t="s">
        <v>79</v>
      </c>
      <c r="D3" s="27">
        <v>0</v>
      </c>
      <c r="E3" s="28">
        <v>1</v>
      </c>
      <c r="F3" s="29">
        <v>197</v>
      </c>
      <c r="G3" s="29">
        <f>F3*D3</f>
        <v>0</v>
      </c>
      <c r="H3" s="56" t="s">
        <v>80</v>
      </c>
      <c r="M3" s="3"/>
      <c r="N3" s="3"/>
    </row>
    <row r="4" spans="1:14" x14ac:dyDescent="0.25">
      <c r="A4" s="28">
        <v>2</v>
      </c>
      <c r="B4" s="28" t="s">
        <v>146</v>
      </c>
      <c r="C4" s="11" t="s">
        <v>79</v>
      </c>
      <c r="D4" s="27">
        <v>0</v>
      </c>
      <c r="E4" s="28">
        <v>1</v>
      </c>
      <c r="F4" s="29">
        <v>94</v>
      </c>
      <c r="G4" s="29">
        <f t="shared" ref="G4:G11" si="0">F4*D4</f>
        <v>0</v>
      </c>
      <c r="H4" s="56"/>
      <c r="M4" s="3"/>
      <c r="N4" s="3"/>
    </row>
    <row r="5" spans="1:14" x14ac:dyDescent="0.25">
      <c r="A5" s="28">
        <v>3</v>
      </c>
      <c r="B5" s="28" t="s">
        <v>81</v>
      </c>
      <c r="C5" s="11" t="s">
        <v>79</v>
      </c>
      <c r="D5" s="27">
        <v>0</v>
      </c>
      <c r="E5" s="28">
        <v>1</v>
      </c>
      <c r="F5" s="29">
        <v>149</v>
      </c>
      <c r="G5" s="29">
        <f t="shared" si="0"/>
        <v>0</v>
      </c>
      <c r="H5" s="56"/>
      <c r="M5" s="3"/>
      <c r="N5" s="3"/>
    </row>
    <row r="6" spans="1:14" x14ac:dyDescent="0.25">
      <c r="A6" s="28">
        <v>4</v>
      </c>
      <c r="B6" s="28" t="s">
        <v>82</v>
      </c>
      <c r="C6" s="11" t="s">
        <v>79</v>
      </c>
      <c r="D6" s="27">
        <v>0</v>
      </c>
      <c r="E6" s="28">
        <v>2</v>
      </c>
      <c r="F6" s="29">
        <v>45</v>
      </c>
      <c r="G6" s="29">
        <f t="shared" si="0"/>
        <v>0</v>
      </c>
      <c r="H6" s="56"/>
      <c r="M6" s="3"/>
      <c r="N6" s="3"/>
    </row>
    <row r="7" spans="1:14" x14ac:dyDescent="0.25">
      <c r="A7" s="28">
        <v>5</v>
      </c>
      <c r="B7" s="28" t="s">
        <v>152</v>
      </c>
      <c r="C7" s="11" t="s">
        <v>79</v>
      </c>
      <c r="D7" s="27">
        <v>0</v>
      </c>
      <c r="E7" s="28">
        <v>2</v>
      </c>
      <c r="F7" s="29">
        <v>11</v>
      </c>
      <c r="G7" s="29">
        <f t="shared" ref="G7" si="1">F7*D7</f>
        <v>0</v>
      </c>
      <c r="H7" s="56"/>
      <c r="M7" s="3"/>
      <c r="N7" s="3"/>
    </row>
    <row r="8" spans="1:14" x14ac:dyDescent="0.25">
      <c r="A8" s="28">
        <v>6</v>
      </c>
      <c r="B8" s="28" t="s">
        <v>149</v>
      </c>
      <c r="C8" s="11" t="s">
        <v>79</v>
      </c>
      <c r="D8" s="27">
        <v>0</v>
      </c>
      <c r="E8" s="28">
        <v>1</v>
      </c>
      <c r="F8" s="29">
        <v>33</v>
      </c>
      <c r="G8" s="29">
        <f t="shared" si="0"/>
        <v>0</v>
      </c>
      <c r="H8" s="56"/>
      <c r="M8" s="3"/>
      <c r="N8" s="3"/>
    </row>
    <row r="9" spans="1:14" x14ac:dyDescent="0.25">
      <c r="A9" s="28">
        <v>7</v>
      </c>
      <c r="B9" s="28" t="s">
        <v>150</v>
      </c>
      <c r="C9" s="11" t="s">
        <v>79</v>
      </c>
      <c r="D9" s="27">
        <v>0</v>
      </c>
      <c r="E9" s="28">
        <v>1</v>
      </c>
      <c r="F9" s="29">
        <v>34</v>
      </c>
      <c r="G9" s="29">
        <f t="shared" si="0"/>
        <v>0</v>
      </c>
      <c r="H9" s="56"/>
      <c r="M9" s="3"/>
      <c r="N9" s="3"/>
    </row>
    <row r="10" spans="1:14" x14ac:dyDescent="0.25">
      <c r="A10" s="28">
        <v>8</v>
      </c>
      <c r="B10" s="28" t="s">
        <v>151</v>
      </c>
      <c r="C10" s="11" t="s">
        <v>79</v>
      </c>
      <c r="D10" s="27">
        <v>0</v>
      </c>
      <c r="E10" s="28">
        <v>1</v>
      </c>
      <c r="F10" s="29">
        <v>34</v>
      </c>
      <c r="G10" s="29">
        <f t="shared" si="0"/>
        <v>0</v>
      </c>
      <c r="H10" s="56"/>
      <c r="M10" s="3"/>
      <c r="N10" s="3"/>
    </row>
    <row r="11" spans="1:14" x14ac:dyDescent="0.25">
      <c r="A11" s="28">
        <v>9</v>
      </c>
      <c r="B11" s="28" t="s">
        <v>147</v>
      </c>
      <c r="C11" s="11" t="s">
        <v>148</v>
      </c>
      <c r="D11" s="27">
        <v>0</v>
      </c>
      <c r="E11" s="28">
        <v>4</v>
      </c>
      <c r="F11" s="29">
        <v>65</v>
      </c>
      <c r="G11" s="29">
        <f t="shared" si="0"/>
        <v>0</v>
      </c>
      <c r="H11" s="56"/>
      <c r="M11" s="3"/>
    </row>
    <row r="12" spans="1:14" x14ac:dyDescent="0.25">
      <c r="A12" s="28">
        <v>10</v>
      </c>
      <c r="B12" s="28" t="s">
        <v>83</v>
      </c>
      <c r="C12" s="11" t="s">
        <v>79</v>
      </c>
      <c r="D12" s="27">
        <v>0</v>
      </c>
      <c r="E12" s="28">
        <v>1</v>
      </c>
      <c r="F12" s="29">
        <v>39</v>
      </c>
      <c r="G12" s="29">
        <f t="shared" ref="G12:G13" si="2">F12*D12</f>
        <v>0</v>
      </c>
      <c r="H12" s="56"/>
    </row>
    <row r="13" spans="1:14" x14ac:dyDescent="0.25">
      <c r="A13" s="28">
        <v>11</v>
      </c>
      <c r="B13" s="28" t="s">
        <v>84</v>
      </c>
      <c r="C13" s="11" t="s">
        <v>79</v>
      </c>
      <c r="D13" s="27">
        <v>0</v>
      </c>
      <c r="E13" s="28">
        <v>4</v>
      </c>
      <c r="F13" s="29">
        <v>12</v>
      </c>
      <c r="G13" s="29">
        <f t="shared" si="2"/>
        <v>0</v>
      </c>
      <c r="H13" s="56"/>
    </row>
    <row r="16" spans="1:14" ht="21" x14ac:dyDescent="0.35">
      <c r="F16" s="12" t="s">
        <v>85</v>
      </c>
      <c r="G16" s="39">
        <f>SUM(G3:G13)</f>
        <v>0</v>
      </c>
    </row>
    <row r="17" spans="2:7" ht="21" x14ac:dyDescent="0.35">
      <c r="B17" s="7"/>
      <c r="D17" s="8"/>
      <c r="E17" s="8"/>
      <c r="F17" s="12" t="s">
        <v>86</v>
      </c>
      <c r="G17" s="39">
        <v>1000</v>
      </c>
    </row>
    <row r="18" spans="2:7" ht="21" x14ac:dyDescent="0.35">
      <c r="B18" s="7"/>
      <c r="C18" s="7"/>
      <c r="F18" s="12" t="s">
        <v>87</v>
      </c>
      <c r="G18" s="39">
        <f>G17-G16</f>
        <v>1000</v>
      </c>
    </row>
  </sheetData>
  <sheetProtection algorithmName="SHA-512" hashValue="h68/JuyCUU/83z1ii5Xum7H3Im9yCdxzd8j7kb5gHq8o41PgG+Sx45kT5U62xkD6YF43lVOo4wboa76hDOjpDA==" saltValue="cUSGoejcR8vo/ksVQdKiUg==" spinCount="100000" sheet="1" objects="1" scenarios="1"/>
  <protectedRanges>
    <protectedRange algorithmName="SHA-512" hashValue="kEXILI8afwzyUV7ybeDZ86rQBj37IiF4tvwQAOO54dljXsd6KkHQj47cu8iR41TRnF0of6V51oW4qrNYBDCdWQ==" saltValue="MHCJoko+rocAW734uJuUOw==" spinCount="100000" sqref="A1:H2 E12:G13 A3:C6 E3:H11 B7:C11 A7:A13" name="Oblast1"/>
  </protectedRanges>
  <mergeCells count="2">
    <mergeCell ref="A1:H1"/>
    <mergeCell ref="H3:H13"/>
  </mergeCells>
  <phoneticPr fontId="16" type="noConversion"/>
  <conditionalFormatting sqref="D3:D13">
    <cfRule type="cellIs" dxfId="13" priority="1" operator="equal">
      <formula>E3</formula>
    </cfRule>
    <cfRule type="cellIs" dxfId="12" priority="2" operator="equal">
      <formula>0</formula>
    </cfRule>
    <cfRule type="cellIs" dxfId="11" priority="3" operator="lessThan">
      <formula>E3</formula>
    </cfRule>
    <cfRule type="cellIs" dxfId="10" priority="4" operator="greaterThan">
      <formula>E3</formula>
    </cfRule>
  </conditionalFormatting>
  <conditionalFormatting sqref="G18">
    <cfRule type="cellIs" dxfId="9" priority="5" operator="lessThan">
      <formula>0</formula>
    </cfRule>
    <cfRule type="cellIs" dxfId="8" priority="6" operator="greaterThan">
      <formula>0</formula>
    </cfRule>
  </conditionalFormatting>
  <hyperlinks>
    <hyperlink ref="C3" r:id="rId1" xr:uid="{9FD5D058-7DAE-4C8A-A92C-9FC6088D50E7}"/>
    <hyperlink ref="C4" r:id="rId2" xr:uid="{722D00B4-8AEE-4E85-A301-C415DC41D532}"/>
    <hyperlink ref="C5" r:id="rId3" xr:uid="{5C67F9E0-6C86-427B-8E6E-39DAB3769289}"/>
    <hyperlink ref="C6" r:id="rId4" xr:uid="{75B4EC90-6769-45B2-808F-B3F4BB391063}"/>
    <hyperlink ref="C8" r:id="rId5" xr:uid="{B449C879-F2D8-4451-B264-704F9CC2837C}"/>
    <hyperlink ref="C9" r:id="rId6" xr:uid="{8428D361-ED14-4EB4-B80A-6BB07F521D8A}"/>
    <hyperlink ref="C11" r:id="rId7" xr:uid="{F4849BBC-ACF1-4D8E-869B-F050DB9D82E8}"/>
    <hyperlink ref="C12" r:id="rId8" xr:uid="{01C8718F-96B8-4F40-8AA2-446F5C97FB43}"/>
    <hyperlink ref="C13" r:id="rId9" xr:uid="{B6BF54BD-1958-4932-BB86-540220235E4E}"/>
    <hyperlink ref="C10" r:id="rId10" xr:uid="{22D9D77A-E140-469D-A07C-1ABA6651F563}"/>
    <hyperlink ref="C7" r:id="rId11" xr:uid="{35B7B2A0-E395-4B12-BBE1-7259E950B64B}"/>
  </hyperlinks>
  <pageMargins left="0.7" right="0.7" top="0.78740157499999996" bottom="0.78740157499999996" header="0.3" footer="0.3"/>
  <pageSetup paperSize="9" orientation="portrait" verticalDpi="0" r:id="rId12"/>
  <drawing r:id="rId13"/>
  <legacyDrawing r:id="rId1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AC53B-F101-40E1-BC8D-E1FE8837D16E}">
  <dimension ref="A1:M33"/>
  <sheetViews>
    <sheetView showGridLines="0" workbookViewId="0">
      <pane ySplit="1" topLeftCell="A2" activePane="bottomLeft" state="frozen"/>
      <selection pane="bottomLeft" activeCell="E7" sqref="E7"/>
    </sheetView>
  </sheetViews>
  <sheetFormatPr defaultRowHeight="15" x14ac:dyDescent="0.25"/>
  <cols>
    <col min="1" max="2" width="9.140625" style="13"/>
    <col min="3" max="3" width="35.42578125" style="13" customWidth="1"/>
    <col min="4" max="4" width="23" style="13" customWidth="1"/>
    <col min="5" max="5" width="15.140625" style="13" customWidth="1"/>
    <col min="6" max="6" width="14.85546875" style="13" customWidth="1"/>
    <col min="7" max="7" width="14.7109375" style="13" customWidth="1"/>
    <col min="8" max="8" width="18.28515625" style="13" customWidth="1"/>
    <col min="9" max="12" width="9.140625" style="13"/>
    <col min="13" max="13" width="23.28515625" style="13" customWidth="1"/>
    <col min="14" max="16384" width="9.140625" style="13"/>
  </cols>
  <sheetData>
    <row r="1" spans="1:13" ht="26.25" x14ac:dyDescent="0.25">
      <c r="A1" s="57" t="s">
        <v>88</v>
      </c>
      <c r="B1" s="57"/>
      <c r="C1" s="57"/>
      <c r="D1" s="57"/>
      <c r="E1" s="57"/>
      <c r="F1" s="57"/>
      <c r="G1" s="57"/>
      <c r="H1" s="57"/>
    </row>
    <row r="2" spans="1:13" ht="31.5" x14ac:dyDescent="0.25">
      <c r="A2" s="14" t="s">
        <v>1</v>
      </c>
      <c r="B2" s="14"/>
      <c r="C2" s="14" t="s">
        <v>2</v>
      </c>
      <c r="D2" s="14" t="s">
        <v>3</v>
      </c>
      <c r="E2" s="15" t="s">
        <v>26</v>
      </c>
      <c r="F2" s="15" t="s">
        <v>27</v>
      </c>
      <c r="G2" s="15" t="s">
        <v>89</v>
      </c>
      <c r="H2" s="15" t="s">
        <v>77</v>
      </c>
    </row>
    <row r="3" spans="1:13" ht="39.950000000000003" customHeight="1" x14ac:dyDescent="0.25">
      <c r="A3" s="30">
        <v>1</v>
      </c>
      <c r="B3" s="30"/>
      <c r="C3" s="30" t="s">
        <v>90</v>
      </c>
      <c r="D3" s="30" t="s">
        <v>91</v>
      </c>
      <c r="E3" s="31">
        <v>0</v>
      </c>
      <c r="F3" s="32">
        <v>6</v>
      </c>
      <c r="G3" s="33">
        <v>14</v>
      </c>
      <c r="H3" s="33">
        <f t="shared" ref="H3:H27" si="0">G3*E3</f>
        <v>0</v>
      </c>
      <c r="J3" s="34"/>
      <c r="K3" s="35"/>
      <c r="L3" s="35"/>
      <c r="M3" s="16"/>
    </row>
    <row r="4" spans="1:13" ht="39.950000000000003" customHeight="1" x14ac:dyDescent="0.25">
      <c r="A4" s="30">
        <v>2</v>
      </c>
      <c r="B4" s="30"/>
      <c r="C4" s="30" t="s">
        <v>92</v>
      </c>
      <c r="D4" s="30" t="s">
        <v>93</v>
      </c>
      <c r="E4" s="31">
        <v>0</v>
      </c>
      <c r="F4" s="32">
        <v>6</v>
      </c>
      <c r="G4" s="33">
        <v>7</v>
      </c>
      <c r="H4" s="33">
        <f t="shared" si="0"/>
        <v>0</v>
      </c>
      <c r="J4" s="34"/>
      <c r="K4" s="35"/>
      <c r="L4" s="35"/>
      <c r="M4" s="16"/>
    </row>
    <row r="5" spans="1:13" ht="39.950000000000003" customHeight="1" x14ac:dyDescent="0.25">
      <c r="A5" s="30">
        <v>3</v>
      </c>
      <c r="B5" s="30"/>
      <c r="C5" s="30" t="s">
        <v>94</v>
      </c>
      <c r="D5" s="30" t="s">
        <v>95</v>
      </c>
      <c r="E5" s="31">
        <v>0</v>
      </c>
      <c r="F5" s="32">
        <v>2</v>
      </c>
      <c r="G5" s="33">
        <v>15</v>
      </c>
      <c r="H5" s="33">
        <f t="shared" si="0"/>
        <v>0</v>
      </c>
      <c r="J5" s="34"/>
      <c r="K5" s="35"/>
      <c r="L5" s="35"/>
      <c r="M5" s="16"/>
    </row>
    <row r="6" spans="1:13" ht="39.950000000000003" customHeight="1" x14ac:dyDescent="0.25">
      <c r="A6" s="30">
        <v>4</v>
      </c>
      <c r="B6" s="30"/>
      <c r="C6" s="30" t="s">
        <v>96</v>
      </c>
      <c r="D6" s="30" t="s">
        <v>97</v>
      </c>
      <c r="E6" s="31">
        <v>0</v>
      </c>
      <c r="F6" s="32">
        <v>2</v>
      </c>
      <c r="G6" s="33">
        <v>12</v>
      </c>
      <c r="H6" s="33">
        <f t="shared" si="0"/>
        <v>0</v>
      </c>
      <c r="J6" s="34"/>
      <c r="K6" s="35"/>
      <c r="L6" s="35"/>
      <c r="M6" s="16"/>
    </row>
    <row r="7" spans="1:13" ht="39.950000000000003" customHeight="1" x14ac:dyDescent="0.25">
      <c r="A7" s="30">
        <v>5</v>
      </c>
      <c r="B7" s="30"/>
      <c r="C7" s="30" t="s">
        <v>98</v>
      </c>
      <c r="D7" s="30" t="s">
        <v>99</v>
      </c>
      <c r="E7" s="31">
        <v>0</v>
      </c>
      <c r="F7" s="32">
        <v>2</v>
      </c>
      <c r="G7" s="33">
        <v>9</v>
      </c>
      <c r="H7" s="33">
        <f t="shared" si="0"/>
        <v>0</v>
      </c>
      <c r="J7" s="34"/>
      <c r="K7" s="35"/>
      <c r="L7" s="35"/>
      <c r="M7" s="16"/>
    </row>
    <row r="8" spans="1:13" ht="39.950000000000003" customHeight="1" x14ac:dyDescent="0.25">
      <c r="A8" s="30">
        <v>6</v>
      </c>
      <c r="B8" s="30"/>
      <c r="C8" s="30" t="s">
        <v>100</v>
      </c>
      <c r="D8" s="30" t="s">
        <v>101</v>
      </c>
      <c r="E8" s="31">
        <v>0</v>
      </c>
      <c r="F8" s="32">
        <v>2</v>
      </c>
      <c r="G8" s="33">
        <v>7</v>
      </c>
      <c r="H8" s="33">
        <f t="shared" si="0"/>
        <v>0</v>
      </c>
      <c r="J8" s="34"/>
      <c r="K8" s="35"/>
      <c r="L8" s="35"/>
      <c r="M8" s="16"/>
    </row>
    <row r="9" spans="1:13" ht="39.950000000000003" customHeight="1" x14ac:dyDescent="0.25">
      <c r="A9" s="30">
        <v>7</v>
      </c>
      <c r="B9" s="30"/>
      <c r="C9" s="30" t="s">
        <v>102</v>
      </c>
      <c r="D9" s="30" t="s">
        <v>103</v>
      </c>
      <c r="E9" s="31">
        <v>0</v>
      </c>
      <c r="F9" s="32">
        <v>1</v>
      </c>
      <c r="G9" s="33">
        <v>9</v>
      </c>
      <c r="H9" s="33">
        <f t="shared" si="0"/>
        <v>0</v>
      </c>
      <c r="J9" s="34"/>
      <c r="K9" s="35"/>
      <c r="L9" s="35"/>
      <c r="M9" s="16"/>
    </row>
    <row r="10" spans="1:13" ht="39.950000000000003" customHeight="1" x14ac:dyDescent="0.25">
      <c r="A10" s="30">
        <v>8</v>
      </c>
      <c r="B10" s="30"/>
      <c r="C10" s="30" t="s">
        <v>104</v>
      </c>
      <c r="D10" s="30" t="s">
        <v>105</v>
      </c>
      <c r="E10" s="31">
        <v>0</v>
      </c>
      <c r="F10" s="32">
        <v>10</v>
      </c>
      <c r="G10" s="33">
        <v>6</v>
      </c>
      <c r="H10" s="33">
        <f t="shared" si="0"/>
        <v>0</v>
      </c>
      <c r="J10" s="34"/>
      <c r="K10" s="35"/>
      <c r="L10" s="35"/>
      <c r="M10" s="16"/>
    </row>
    <row r="11" spans="1:13" ht="39.950000000000003" customHeight="1" x14ac:dyDescent="0.25">
      <c r="A11" s="30">
        <v>9</v>
      </c>
      <c r="B11" s="30"/>
      <c r="C11" s="30" t="s">
        <v>106</v>
      </c>
      <c r="D11" s="30" t="s">
        <v>107</v>
      </c>
      <c r="E11" s="31">
        <v>0</v>
      </c>
      <c r="F11" s="32">
        <v>2</v>
      </c>
      <c r="G11" s="33">
        <v>2</v>
      </c>
      <c r="H11" s="33">
        <f t="shared" si="0"/>
        <v>0</v>
      </c>
      <c r="J11" s="34"/>
      <c r="K11" s="35"/>
      <c r="L11" s="35"/>
      <c r="M11" s="16"/>
    </row>
    <row r="12" spans="1:13" ht="39.950000000000003" customHeight="1" x14ac:dyDescent="0.25">
      <c r="A12" s="30">
        <v>10</v>
      </c>
      <c r="B12" s="30"/>
      <c r="C12" s="30" t="s">
        <v>108</v>
      </c>
      <c r="D12" s="30" t="s">
        <v>109</v>
      </c>
      <c r="E12" s="31">
        <v>0</v>
      </c>
      <c r="F12" s="32">
        <v>6</v>
      </c>
      <c r="G12" s="33">
        <v>5</v>
      </c>
      <c r="H12" s="33">
        <f t="shared" si="0"/>
        <v>0</v>
      </c>
      <c r="J12" s="34"/>
      <c r="K12" s="35"/>
      <c r="L12" s="35"/>
      <c r="M12" s="16"/>
    </row>
    <row r="13" spans="1:13" ht="39.950000000000003" customHeight="1" x14ac:dyDescent="0.25">
      <c r="A13" s="30">
        <v>11</v>
      </c>
      <c r="B13" s="30"/>
      <c r="C13" s="30" t="s">
        <v>110</v>
      </c>
      <c r="D13" s="30">
        <v>9951100</v>
      </c>
      <c r="E13" s="31">
        <v>0</v>
      </c>
      <c r="F13" s="32">
        <v>2</v>
      </c>
      <c r="G13" s="33">
        <v>180</v>
      </c>
      <c r="H13" s="33">
        <f t="shared" si="0"/>
        <v>0</v>
      </c>
      <c r="J13" s="34"/>
      <c r="K13" s="35"/>
      <c r="L13" s="35"/>
      <c r="M13" s="16"/>
    </row>
    <row r="14" spans="1:13" ht="39.950000000000003" customHeight="1" x14ac:dyDescent="0.25">
      <c r="A14" s="30">
        <v>12</v>
      </c>
      <c r="B14" s="30"/>
      <c r="C14" s="30" t="s">
        <v>111</v>
      </c>
      <c r="D14" s="30" t="s">
        <v>112</v>
      </c>
      <c r="E14" s="31">
        <v>0</v>
      </c>
      <c r="F14" s="32">
        <v>6</v>
      </c>
      <c r="G14" s="33">
        <v>8</v>
      </c>
      <c r="H14" s="33">
        <f t="shared" si="0"/>
        <v>0</v>
      </c>
      <c r="J14" s="34"/>
      <c r="K14" s="35"/>
      <c r="L14" s="35"/>
      <c r="M14" s="16"/>
    </row>
    <row r="15" spans="1:13" ht="39.950000000000003" customHeight="1" x14ac:dyDescent="0.25">
      <c r="A15" s="30">
        <v>13</v>
      </c>
      <c r="B15" s="30"/>
      <c r="C15" s="30" t="s">
        <v>113</v>
      </c>
      <c r="D15" s="30" t="s">
        <v>114</v>
      </c>
      <c r="E15" s="31">
        <v>0</v>
      </c>
      <c r="F15" s="32">
        <v>11</v>
      </c>
      <c r="G15" s="33">
        <v>3</v>
      </c>
      <c r="H15" s="33">
        <f t="shared" si="0"/>
        <v>0</v>
      </c>
      <c r="J15" s="34"/>
      <c r="K15" s="35"/>
      <c r="L15" s="35"/>
      <c r="M15" s="16"/>
    </row>
    <row r="16" spans="1:13" ht="39.950000000000003" customHeight="1" x14ac:dyDescent="0.25">
      <c r="A16" s="30">
        <v>14</v>
      </c>
      <c r="B16" s="30"/>
      <c r="C16" s="30" t="s">
        <v>115</v>
      </c>
      <c r="D16" s="30" t="s">
        <v>116</v>
      </c>
      <c r="E16" s="31">
        <v>0</v>
      </c>
      <c r="F16" s="32">
        <v>4</v>
      </c>
      <c r="G16" s="33">
        <v>7</v>
      </c>
      <c r="H16" s="33">
        <f t="shared" si="0"/>
        <v>0</v>
      </c>
      <c r="J16" s="34"/>
      <c r="K16" s="35"/>
      <c r="L16" s="35"/>
      <c r="M16" s="16"/>
    </row>
    <row r="17" spans="1:13" ht="39.950000000000003" customHeight="1" x14ac:dyDescent="0.25">
      <c r="A17" s="30">
        <v>15</v>
      </c>
      <c r="B17" s="30"/>
      <c r="C17" s="30" t="s">
        <v>117</v>
      </c>
      <c r="D17" s="30" t="s">
        <v>118</v>
      </c>
      <c r="E17" s="31">
        <v>0</v>
      </c>
      <c r="F17" s="32">
        <v>4</v>
      </c>
      <c r="G17" s="33">
        <v>7</v>
      </c>
      <c r="H17" s="33">
        <f t="shared" si="0"/>
        <v>0</v>
      </c>
      <c r="J17" s="34"/>
      <c r="K17" s="35"/>
      <c r="L17" s="35"/>
      <c r="M17" s="16"/>
    </row>
    <row r="18" spans="1:13" ht="39.950000000000003" customHeight="1" x14ac:dyDescent="0.25">
      <c r="A18" s="30">
        <v>16</v>
      </c>
      <c r="B18" s="30"/>
      <c r="C18" s="30" t="s">
        <v>119</v>
      </c>
      <c r="D18" s="30" t="s">
        <v>120</v>
      </c>
      <c r="E18" s="31">
        <v>0</v>
      </c>
      <c r="F18" s="32">
        <v>10</v>
      </c>
      <c r="G18" s="33">
        <v>10</v>
      </c>
      <c r="H18" s="33">
        <f t="shared" si="0"/>
        <v>0</v>
      </c>
      <c r="J18" s="34"/>
      <c r="K18" s="35"/>
      <c r="L18" s="35"/>
      <c r="M18" s="16"/>
    </row>
    <row r="19" spans="1:13" ht="39.950000000000003" customHeight="1" x14ac:dyDescent="0.25">
      <c r="A19" s="30">
        <v>17</v>
      </c>
      <c r="B19" s="30"/>
      <c r="C19" s="30" t="s">
        <v>121</v>
      </c>
      <c r="D19" s="30" t="s">
        <v>122</v>
      </c>
      <c r="E19" s="31">
        <v>0</v>
      </c>
      <c r="F19" s="32">
        <v>4</v>
      </c>
      <c r="G19" s="33">
        <v>16</v>
      </c>
      <c r="H19" s="33">
        <f t="shared" si="0"/>
        <v>0</v>
      </c>
      <c r="J19" s="34"/>
      <c r="K19" s="35"/>
      <c r="L19" s="35"/>
      <c r="M19" s="16"/>
    </row>
    <row r="20" spans="1:13" ht="39.950000000000003" customHeight="1" x14ac:dyDescent="0.25">
      <c r="A20" s="30">
        <v>18</v>
      </c>
      <c r="B20" s="30"/>
      <c r="C20" s="30" t="s">
        <v>123</v>
      </c>
      <c r="D20" s="30" t="s">
        <v>124</v>
      </c>
      <c r="E20" s="31">
        <v>0</v>
      </c>
      <c r="F20" s="32">
        <v>4</v>
      </c>
      <c r="G20" s="33">
        <v>10</v>
      </c>
      <c r="H20" s="33">
        <f t="shared" si="0"/>
        <v>0</v>
      </c>
      <c r="J20" s="34"/>
      <c r="K20" s="35"/>
      <c r="L20" s="35"/>
      <c r="M20" s="16"/>
    </row>
    <row r="21" spans="1:13" ht="39.950000000000003" customHeight="1" x14ac:dyDescent="0.25">
      <c r="A21" s="30">
        <v>19</v>
      </c>
      <c r="B21" s="30"/>
      <c r="C21" s="30" t="s">
        <v>125</v>
      </c>
      <c r="D21" s="30" t="s">
        <v>126</v>
      </c>
      <c r="E21" s="31">
        <v>0</v>
      </c>
      <c r="F21" s="32">
        <v>10</v>
      </c>
      <c r="G21" s="33">
        <v>1</v>
      </c>
      <c r="H21" s="33">
        <f t="shared" si="0"/>
        <v>0</v>
      </c>
      <c r="J21" s="34"/>
      <c r="K21" s="35"/>
      <c r="L21" s="35"/>
      <c r="M21" s="16"/>
    </row>
    <row r="22" spans="1:13" ht="39.950000000000003" customHeight="1" x14ac:dyDescent="0.25">
      <c r="A22" s="30">
        <v>20</v>
      </c>
      <c r="B22" s="30"/>
      <c r="C22" s="30" t="s">
        <v>127</v>
      </c>
      <c r="D22" s="30" t="s">
        <v>128</v>
      </c>
      <c r="E22" s="31">
        <v>0</v>
      </c>
      <c r="F22" s="32">
        <v>8</v>
      </c>
      <c r="G22" s="33">
        <v>8</v>
      </c>
      <c r="H22" s="33">
        <f t="shared" si="0"/>
        <v>0</v>
      </c>
      <c r="J22" s="34"/>
      <c r="K22" s="35"/>
      <c r="L22" s="35"/>
      <c r="M22" s="16"/>
    </row>
    <row r="23" spans="1:13" ht="39.950000000000003" customHeight="1" x14ac:dyDescent="0.25">
      <c r="A23" s="17">
        <v>21</v>
      </c>
      <c r="B23" s="17"/>
      <c r="C23" s="30" t="s">
        <v>129</v>
      </c>
      <c r="D23" s="30" t="s">
        <v>130</v>
      </c>
      <c r="E23" s="31">
        <v>0</v>
      </c>
      <c r="F23" s="32">
        <v>6</v>
      </c>
      <c r="G23" s="33">
        <v>5</v>
      </c>
      <c r="H23" s="33">
        <f t="shared" si="0"/>
        <v>0</v>
      </c>
      <c r="J23" s="34"/>
      <c r="K23" s="35"/>
      <c r="L23" s="35"/>
      <c r="M23" s="16"/>
    </row>
    <row r="24" spans="1:13" ht="39.950000000000003" customHeight="1" x14ac:dyDescent="0.25">
      <c r="A24" s="17">
        <v>22</v>
      </c>
      <c r="B24" s="17"/>
      <c r="C24" s="30" t="s">
        <v>131</v>
      </c>
      <c r="D24" s="30">
        <v>1051</v>
      </c>
      <c r="E24" s="31">
        <v>0</v>
      </c>
      <c r="F24" s="32">
        <v>130</v>
      </c>
      <c r="G24" s="33">
        <v>1</v>
      </c>
      <c r="H24" s="33">
        <f t="shared" si="0"/>
        <v>0</v>
      </c>
      <c r="J24" s="34"/>
    </row>
    <row r="25" spans="1:13" ht="39.950000000000003" customHeight="1" x14ac:dyDescent="0.25">
      <c r="A25" s="30">
        <v>23</v>
      </c>
      <c r="B25" s="30"/>
      <c r="C25" s="30" t="s">
        <v>132</v>
      </c>
      <c r="D25" s="30">
        <v>1052</v>
      </c>
      <c r="E25" s="31">
        <v>0</v>
      </c>
      <c r="F25" s="32">
        <v>50</v>
      </c>
      <c r="G25" s="33">
        <v>1</v>
      </c>
      <c r="H25" s="33">
        <f t="shared" si="0"/>
        <v>0</v>
      </c>
      <c r="J25" s="34"/>
    </row>
    <row r="26" spans="1:13" ht="39.950000000000003" customHeight="1" x14ac:dyDescent="0.25">
      <c r="A26" s="17">
        <v>24</v>
      </c>
      <c r="B26" s="17"/>
      <c r="C26" s="30" t="s">
        <v>132</v>
      </c>
      <c r="D26" s="30">
        <v>1055</v>
      </c>
      <c r="E26" s="31">
        <v>0</v>
      </c>
      <c r="F26" s="32">
        <v>80</v>
      </c>
      <c r="G26" s="33">
        <v>1</v>
      </c>
      <c r="H26" s="33">
        <f t="shared" si="0"/>
        <v>0</v>
      </c>
      <c r="J26" s="34"/>
    </row>
    <row r="27" spans="1:13" ht="39.950000000000003" customHeight="1" x14ac:dyDescent="0.25">
      <c r="A27" s="17">
        <v>25</v>
      </c>
      <c r="B27" s="17"/>
      <c r="C27" s="30" t="s">
        <v>133</v>
      </c>
      <c r="D27" s="30">
        <v>1083</v>
      </c>
      <c r="E27" s="31">
        <v>0</v>
      </c>
      <c r="F27" s="32">
        <v>4</v>
      </c>
      <c r="G27" s="33">
        <v>30</v>
      </c>
      <c r="H27" s="33">
        <f t="shared" si="0"/>
        <v>0</v>
      </c>
      <c r="K27" s="34"/>
    </row>
    <row r="31" spans="1:13" ht="21" x14ac:dyDescent="0.25">
      <c r="G31" s="18" t="s">
        <v>85</v>
      </c>
      <c r="H31" s="19">
        <f>SUM(H3:H27)</f>
        <v>0</v>
      </c>
    </row>
    <row r="32" spans="1:13" ht="21" x14ac:dyDescent="0.25">
      <c r="G32" s="18" t="s">
        <v>86</v>
      </c>
      <c r="H32" s="19">
        <v>1500</v>
      </c>
    </row>
    <row r="33" spans="7:8" ht="21" x14ac:dyDescent="0.25">
      <c r="G33" s="18" t="s">
        <v>87</v>
      </c>
      <c r="H33" s="19">
        <f>H32-H31</f>
        <v>1500</v>
      </c>
    </row>
  </sheetData>
  <sheetProtection algorithmName="SHA-512" hashValue="WiBpxKqNN/dpeVga0YLBhWtl6s4ZUBi3I0C0AfXZetQrFf0MNCNuJRXGIuXbtvbPkyvAnY/hN+qfvCL82mV/tw==" saltValue="wYLhJGdRK2ZVuZfb3ofjfA==" spinCount="100000" sheet="1" objects="1" scenarios="1"/>
  <protectedRanges>
    <protectedRange algorithmName="SHA-512" hashValue="elnDaaKkty1TqGcouuqASJwQejdLUlTTXrF2RZaB52orbFqQkg0Qwj9vqCPObx0Kcn0YjzEWVMlGU+GfSD8+/g==" saltValue="ggzvoeQhY7O3xWNbb4uxkQ==" spinCount="100000" sqref="F3:H27 A3:D27 A1:H2" name="Oblast1"/>
  </protectedRanges>
  <mergeCells count="1">
    <mergeCell ref="A1:H1"/>
  </mergeCells>
  <conditionalFormatting sqref="E3:E27">
    <cfRule type="cellIs" dxfId="7" priority="1" operator="equal">
      <formula>F3</formula>
    </cfRule>
    <cfRule type="cellIs" dxfId="6" priority="2" operator="equal">
      <formula>0</formula>
    </cfRule>
    <cfRule type="cellIs" dxfId="5" priority="3" operator="lessThan">
      <formula>F3</formula>
    </cfRule>
    <cfRule type="cellIs" dxfId="4" priority="4" operator="greaterThan">
      <formula>F3</formula>
    </cfRule>
  </conditionalFormatting>
  <conditionalFormatting sqref="H33">
    <cfRule type="cellIs" dxfId="3" priority="5" operator="lessThan">
      <formula>0</formula>
    </cfRule>
    <cfRule type="cellIs" dxfId="2" priority="6" operator="greaterThan">
      <formula>0</formula>
    </cfRule>
  </conditionalFormatting>
  <pageMargins left="0.7" right="0.7" top="0.78740157499999996" bottom="0.78740157499999996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B6EDB-E3E4-49D6-9ACB-09CB35EEE2FE}">
  <dimension ref="A1:G36"/>
  <sheetViews>
    <sheetView showGridLines="0" tabSelected="1" workbookViewId="0">
      <selection activeCell="I5" sqref="I5"/>
    </sheetView>
  </sheetViews>
  <sheetFormatPr defaultRowHeight="15" x14ac:dyDescent="0.25"/>
  <cols>
    <col min="1" max="1" width="13.28515625" style="2" customWidth="1"/>
    <col min="2" max="2" width="25.28515625" style="2" customWidth="1"/>
    <col min="3" max="3" width="36.28515625" style="2" customWidth="1"/>
    <col min="4" max="4" width="31.140625" style="2" customWidth="1"/>
    <col min="5" max="5" width="15.85546875" style="2" customWidth="1"/>
    <col min="6" max="6" width="23" style="2" customWidth="1"/>
    <col min="7" max="7" width="61.7109375" style="2" customWidth="1"/>
    <col min="8" max="16384" width="9.140625" style="2"/>
  </cols>
  <sheetData>
    <row r="1" spans="1:7" ht="21" x14ac:dyDescent="0.35">
      <c r="A1" s="20" t="s">
        <v>134</v>
      </c>
      <c r="B1" s="21">
        <f>'Konstro kit'!H33+'Elektro kit'!G18</f>
        <v>2500</v>
      </c>
    </row>
    <row r="2" spans="1:7" ht="21" x14ac:dyDescent="0.35">
      <c r="A2" s="20" t="s">
        <v>135</v>
      </c>
      <c r="B2" s="21">
        <f>SUM(F6:F32)</f>
        <v>0</v>
      </c>
    </row>
    <row r="3" spans="1:7" ht="20.25" customHeight="1" x14ac:dyDescent="0.35">
      <c r="A3" s="20" t="s">
        <v>136</v>
      </c>
      <c r="B3" s="21">
        <f>B1-B2</f>
        <v>2500</v>
      </c>
      <c r="C3" s="13" t="s">
        <v>137</v>
      </c>
    </row>
    <row r="4" spans="1:7" ht="26.25" x14ac:dyDescent="0.25">
      <c r="A4" s="58" t="s">
        <v>138</v>
      </c>
      <c r="B4" s="58"/>
      <c r="C4" s="58"/>
      <c r="D4" s="58"/>
      <c r="E4" s="58"/>
      <c r="F4" s="58"/>
      <c r="G4" s="58"/>
    </row>
    <row r="5" spans="1:7" ht="31.5" x14ac:dyDescent="0.25">
      <c r="A5" s="22" t="s">
        <v>1</v>
      </c>
      <c r="B5" s="22" t="s">
        <v>2</v>
      </c>
      <c r="C5" s="22" t="s">
        <v>3</v>
      </c>
      <c r="D5" s="23" t="s">
        <v>26</v>
      </c>
      <c r="E5" s="23" t="s">
        <v>76</v>
      </c>
      <c r="F5" s="23" t="s">
        <v>77</v>
      </c>
      <c r="G5" s="23" t="s">
        <v>5</v>
      </c>
    </row>
    <row r="6" spans="1:7" x14ac:dyDescent="0.25">
      <c r="A6" s="36">
        <v>1</v>
      </c>
      <c r="B6" s="27" t="s">
        <v>139</v>
      </c>
      <c r="C6" s="25" t="s">
        <v>140</v>
      </c>
      <c r="D6" s="27">
        <v>0</v>
      </c>
      <c r="E6" s="37">
        <v>0</v>
      </c>
      <c r="F6" s="38">
        <f t="shared" ref="F6:F32" si="0">E6*D6</f>
        <v>0</v>
      </c>
      <c r="G6" s="27" t="s">
        <v>141</v>
      </c>
    </row>
    <row r="7" spans="1:7" x14ac:dyDescent="0.25">
      <c r="A7" s="36">
        <v>2</v>
      </c>
      <c r="B7" s="27"/>
      <c r="C7" s="27"/>
      <c r="D7" s="27"/>
      <c r="E7" s="37"/>
      <c r="F7" s="38">
        <v>0</v>
      </c>
      <c r="G7" s="27"/>
    </row>
    <row r="8" spans="1:7" x14ac:dyDescent="0.25">
      <c r="A8" s="36">
        <v>3</v>
      </c>
      <c r="B8" s="27"/>
      <c r="C8" s="27"/>
      <c r="D8" s="27"/>
      <c r="E8" s="37"/>
      <c r="F8" s="38">
        <f t="shared" si="0"/>
        <v>0</v>
      </c>
      <c r="G8" s="27"/>
    </row>
    <row r="9" spans="1:7" x14ac:dyDescent="0.25">
      <c r="A9" s="36">
        <v>4</v>
      </c>
      <c r="B9" s="27"/>
      <c r="C9" s="27"/>
      <c r="D9" s="27"/>
      <c r="E9" s="37"/>
      <c r="F9" s="38">
        <f t="shared" si="0"/>
        <v>0</v>
      </c>
      <c r="G9" s="27"/>
    </row>
    <row r="10" spans="1:7" x14ac:dyDescent="0.25">
      <c r="A10" s="36">
        <v>5</v>
      </c>
      <c r="B10" s="27"/>
      <c r="C10" s="27"/>
      <c r="D10" s="27"/>
      <c r="E10" s="37"/>
      <c r="F10" s="38">
        <f t="shared" si="0"/>
        <v>0</v>
      </c>
      <c r="G10" s="27"/>
    </row>
    <row r="11" spans="1:7" x14ac:dyDescent="0.25">
      <c r="A11" s="36">
        <v>6</v>
      </c>
      <c r="B11" s="27"/>
      <c r="C11" s="27"/>
      <c r="D11" s="27"/>
      <c r="E11" s="37"/>
      <c r="F11" s="38">
        <f t="shared" si="0"/>
        <v>0</v>
      </c>
      <c r="G11" s="27"/>
    </row>
    <row r="12" spans="1:7" x14ac:dyDescent="0.25">
      <c r="A12" s="36">
        <v>7</v>
      </c>
      <c r="B12" s="27"/>
      <c r="C12" s="27"/>
      <c r="D12" s="27"/>
      <c r="E12" s="37"/>
      <c r="F12" s="38">
        <f t="shared" si="0"/>
        <v>0</v>
      </c>
      <c r="G12" s="27"/>
    </row>
    <row r="13" spans="1:7" x14ac:dyDescent="0.25">
      <c r="A13" s="36">
        <v>8</v>
      </c>
      <c r="B13" s="27"/>
      <c r="C13" s="27"/>
      <c r="D13" s="27"/>
      <c r="E13" s="37"/>
      <c r="F13" s="38">
        <f t="shared" si="0"/>
        <v>0</v>
      </c>
      <c r="G13" s="27"/>
    </row>
    <row r="14" spans="1:7" x14ac:dyDescent="0.25">
      <c r="A14" s="36">
        <v>9</v>
      </c>
      <c r="B14" s="27"/>
      <c r="C14" s="27"/>
      <c r="D14" s="27"/>
      <c r="E14" s="37"/>
      <c r="F14" s="38">
        <f t="shared" si="0"/>
        <v>0</v>
      </c>
      <c r="G14" s="27"/>
    </row>
    <row r="15" spans="1:7" x14ac:dyDescent="0.25">
      <c r="A15" s="36">
        <v>10</v>
      </c>
      <c r="B15" s="27"/>
      <c r="C15" s="27"/>
      <c r="D15" s="27"/>
      <c r="E15" s="37"/>
      <c r="F15" s="38">
        <f t="shared" si="0"/>
        <v>0</v>
      </c>
      <c r="G15" s="27"/>
    </row>
    <row r="16" spans="1:7" x14ac:dyDescent="0.25">
      <c r="A16" s="36">
        <v>11</v>
      </c>
      <c r="B16" s="27"/>
      <c r="C16" s="27"/>
      <c r="D16" s="27"/>
      <c r="E16" s="37"/>
      <c r="F16" s="38">
        <f t="shared" si="0"/>
        <v>0</v>
      </c>
      <c r="G16" s="27"/>
    </row>
    <row r="17" spans="1:7" x14ac:dyDescent="0.25">
      <c r="A17" s="36">
        <v>12</v>
      </c>
      <c r="B17" s="27"/>
      <c r="C17" s="27"/>
      <c r="D17" s="27"/>
      <c r="E17" s="37"/>
      <c r="F17" s="38">
        <f t="shared" si="0"/>
        <v>0</v>
      </c>
      <c r="G17" s="27"/>
    </row>
    <row r="18" spans="1:7" x14ac:dyDescent="0.25">
      <c r="A18" s="36">
        <v>13</v>
      </c>
      <c r="B18" s="27"/>
      <c r="C18" s="27"/>
      <c r="D18" s="27"/>
      <c r="E18" s="37"/>
      <c r="F18" s="38">
        <f t="shared" si="0"/>
        <v>0</v>
      </c>
      <c r="G18" s="27"/>
    </row>
    <row r="19" spans="1:7" x14ac:dyDescent="0.25">
      <c r="A19" s="36">
        <v>14</v>
      </c>
      <c r="B19" s="27"/>
      <c r="C19" s="27"/>
      <c r="D19" s="27"/>
      <c r="E19" s="37"/>
      <c r="F19" s="38">
        <f t="shared" si="0"/>
        <v>0</v>
      </c>
      <c r="G19" s="27"/>
    </row>
    <row r="20" spans="1:7" x14ac:dyDescent="0.25">
      <c r="A20" s="36">
        <v>15</v>
      </c>
      <c r="B20" s="27"/>
      <c r="C20" s="27"/>
      <c r="D20" s="27"/>
      <c r="E20" s="37"/>
      <c r="F20" s="38">
        <f t="shared" si="0"/>
        <v>0</v>
      </c>
      <c r="G20" s="27"/>
    </row>
    <row r="21" spans="1:7" x14ac:dyDescent="0.25">
      <c r="A21" s="36">
        <v>16</v>
      </c>
      <c r="B21" s="27"/>
      <c r="C21" s="27"/>
      <c r="D21" s="27"/>
      <c r="E21" s="37"/>
      <c r="F21" s="38">
        <f t="shared" si="0"/>
        <v>0</v>
      </c>
      <c r="G21" s="27"/>
    </row>
    <row r="22" spans="1:7" x14ac:dyDescent="0.25">
      <c r="A22" s="36">
        <v>17</v>
      </c>
      <c r="B22" s="27"/>
      <c r="C22" s="27"/>
      <c r="D22" s="27"/>
      <c r="E22" s="37"/>
      <c r="F22" s="38">
        <f t="shared" si="0"/>
        <v>0</v>
      </c>
      <c r="G22" s="27"/>
    </row>
    <row r="23" spans="1:7" x14ac:dyDescent="0.25">
      <c r="A23" s="36">
        <v>18</v>
      </c>
      <c r="B23" s="27"/>
      <c r="C23" s="27"/>
      <c r="D23" s="27"/>
      <c r="E23" s="37"/>
      <c r="F23" s="38">
        <f t="shared" si="0"/>
        <v>0</v>
      </c>
      <c r="G23" s="27"/>
    </row>
    <row r="24" spans="1:7" x14ac:dyDescent="0.25">
      <c r="A24" s="36">
        <v>19</v>
      </c>
      <c r="B24" s="27"/>
      <c r="C24" s="27"/>
      <c r="D24" s="27"/>
      <c r="E24" s="37"/>
      <c r="F24" s="38">
        <f t="shared" si="0"/>
        <v>0</v>
      </c>
      <c r="G24" s="27"/>
    </row>
    <row r="25" spans="1:7" x14ac:dyDescent="0.25">
      <c r="A25" s="36">
        <v>20</v>
      </c>
      <c r="B25" s="27"/>
      <c r="C25" s="27"/>
      <c r="D25" s="27"/>
      <c r="E25" s="37"/>
      <c r="F25" s="38">
        <f t="shared" si="0"/>
        <v>0</v>
      </c>
      <c r="G25" s="27"/>
    </row>
    <row r="26" spans="1:7" x14ac:dyDescent="0.25">
      <c r="A26" s="24">
        <v>21</v>
      </c>
      <c r="B26" s="27"/>
      <c r="C26" s="27"/>
      <c r="D26" s="27"/>
      <c r="E26" s="37"/>
      <c r="F26" s="38">
        <f t="shared" si="0"/>
        <v>0</v>
      </c>
      <c r="G26" s="27"/>
    </row>
    <row r="27" spans="1:7" x14ac:dyDescent="0.25">
      <c r="A27" s="24">
        <v>22</v>
      </c>
      <c r="B27" s="27"/>
      <c r="C27" s="27"/>
      <c r="D27" s="27"/>
      <c r="E27" s="37"/>
      <c r="F27" s="38">
        <f t="shared" si="0"/>
        <v>0</v>
      </c>
      <c r="G27" s="27"/>
    </row>
    <row r="28" spans="1:7" x14ac:dyDescent="0.25">
      <c r="A28" s="36">
        <v>23</v>
      </c>
      <c r="B28" s="27"/>
      <c r="C28" s="27"/>
      <c r="D28" s="27"/>
      <c r="E28" s="37"/>
      <c r="F28" s="38">
        <f t="shared" si="0"/>
        <v>0</v>
      </c>
      <c r="G28" s="27"/>
    </row>
    <row r="29" spans="1:7" x14ac:dyDescent="0.25">
      <c r="A29" s="24">
        <v>24</v>
      </c>
      <c r="B29" s="27"/>
      <c r="C29" s="27"/>
      <c r="D29" s="27"/>
      <c r="E29" s="37"/>
      <c r="F29" s="38">
        <f t="shared" si="0"/>
        <v>0</v>
      </c>
      <c r="G29" s="27"/>
    </row>
    <row r="30" spans="1:7" x14ac:dyDescent="0.25">
      <c r="A30" s="24">
        <v>25</v>
      </c>
      <c r="B30" s="27"/>
      <c r="C30" s="27"/>
      <c r="D30" s="27"/>
      <c r="E30" s="37"/>
      <c r="F30" s="38">
        <f t="shared" si="0"/>
        <v>0</v>
      </c>
      <c r="G30" s="27"/>
    </row>
    <row r="31" spans="1:7" x14ac:dyDescent="0.25">
      <c r="A31" s="36">
        <v>26</v>
      </c>
      <c r="B31" s="27"/>
      <c r="C31" s="27"/>
      <c r="D31" s="27"/>
      <c r="E31" s="37"/>
      <c r="F31" s="38">
        <f t="shared" si="0"/>
        <v>0</v>
      </c>
      <c r="G31" s="27"/>
    </row>
    <row r="32" spans="1:7" x14ac:dyDescent="0.25">
      <c r="A32" s="24">
        <v>27</v>
      </c>
      <c r="B32" s="27"/>
      <c r="C32" s="27"/>
      <c r="D32" s="27"/>
      <c r="E32" s="37"/>
      <c r="F32" s="38">
        <f t="shared" si="0"/>
        <v>0</v>
      </c>
      <c r="G32" s="27"/>
    </row>
    <row r="34" spans="2:3" x14ac:dyDescent="0.25">
      <c r="B34" s="2" t="s">
        <v>142</v>
      </c>
      <c r="C34" s="26" t="s">
        <v>143</v>
      </c>
    </row>
    <row r="35" spans="2:3" x14ac:dyDescent="0.25">
      <c r="C35" s="26" t="s">
        <v>144</v>
      </c>
    </row>
    <row r="36" spans="2:3" x14ac:dyDescent="0.25">
      <c r="C36" s="26" t="s">
        <v>145</v>
      </c>
    </row>
  </sheetData>
  <sheetProtection algorithmName="SHA-512" hashValue="xN5xLA2Vqt2mQ5cw3LQkDiC4poXWIzkyH7DbNeBzaOAbvDF6GeNAbzmQ2M0StLYwT/+VvPl5jo+H9uNZj1WEhA==" saltValue="lr7568Aorl329qQ+fVQeZg==" spinCount="100000" sheet="1" objects="1" scenarios="1"/>
  <protectedRanges>
    <protectedRange sqref="A1:B3 A6:A32 F6:F32 A4:G5 C3" name="Oblast1"/>
  </protectedRanges>
  <mergeCells count="1">
    <mergeCell ref="A4:G4"/>
  </mergeCells>
  <conditionalFormatting sqref="B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C34" r:id="rId1" xr:uid="{918D73CE-E099-4E72-A21F-80AD3C9A85A6}"/>
  </hyperlinks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661e570-e993-4b44-be6f-649574913f7b">
      <Terms xmlns="http://schemas.microsoft.com/office/infopath/2007/PartnerControls"/>
    </lcf76f155ced4ddcb4097134ff3c332f>
    <TaxCatchAll xmlns="31746c9c-b1f8-4f3e-b4ff-93bc6e96945b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865B7B3DC4A6D488C18B27C438C0F16" ma:contentTypeVersion="18" ma:contentTypeDescription="Vytvoří nový dokument" ma:contentTypeScope="" ma:versionID="4e2197401c5567f170598d1df7badd45">
  <xsd:schema xmlns:xsd="http://www.w3.org/2001/XMLSchema" xmlns:xs="http://www.w3.org/2001/XMLSchema" xmlns:p="http://schemas.microsoft.com/office/2006/metadata/properties" xmlns:ns2="d661e570-e993-4b44-be6f-649574913f7b" xmlns:ns3="31746c9c-b1f8-4f3e-b4ff-93bc6e96945b" targetNamespace="http://schemas.microsoft.com/office/2006/metadata/properties" ma:root="true" ma:fieldsID="2db0653dde1ec2af5413e1bbd60da7c8" ns2:_="" ns3:_="">
    <xsd:import namespace="d661e570-e993-4b44-be6f-649574913f7b"/>
    <xsd:import namespace="31746c9c-b1f8-4f3e-b4ff-93bc6e96945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61e570-e993-4b44-be6f-649574913f7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Značky obrázků" ma:readOnly="false" ma:fieldId="{5cf76f15-5ced-4ddc-b409-7134ff3c332f}" ma:taxonomyMulti="true" ma:sspId="ddc0c66c-3bbb-45c0-81fe-e66ee927fa8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746c9c-b1f8-4f3e-b4ff-93bc6e96945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5b2c02e9-b356-4780-a19d-ef2e0ae4da34}" ma:internalName="TaxCatchAll" ma:showField="CatchAllData" ma:web="31746c9c-b1f8-4f3e-b4ff-93bc6e96945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8E4C895-E813-476F-BBB1-B78B857EF861}">
  <ds:schemaRefs>
    <ds:schemaRef ds:uri="http://schemas.microsoft.com/office/2006/metadata/properties"/>
    <ds:schemaRef ds:uri="http://purl.org/dc/elements/1.1/"/>
    <ds:schemaRef ds:uri="31746c9c-b1f8-4f3e-b4ff-93bc6e96945b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d661e570-e993-4b44-be6f-649574913f7b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6CE1ECB-B58A-42E7-BAE0-5E77C837C38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0C3BD92-A380-4C0F-A9C7-724A1432BA0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61e570-e993-4b44-be6f-649574913f7b"/>
    <ds:schemaRef ds:uri="31746c9c-b1f8-4f3e-b4ff-93bc6e96945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Starter kit </vt:lpstr>
      <vt:lpstr>Pneu kit</vt:lpstr>
      <vt:lpstr>Elektro kit</vt:lpstr>
      <vt:lpstr>Konstro kit</vt:lpstr>
      <vt:lpstr>Vlastní objednávka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Ranuša Matúš (126309)</dc:creator>
  <cp:keywords/>
  <dc:description/>
  <cp:lastModifiedBy>Ranuša Matúš (126309)</cp:lastModifiedBy>
  <cp:revision/>
  <dcterms:created xsi:type="dcterms:W3CDTF">2024-01-09T13:37:06Z</dcterms:created>
  <dcterms:modified xsi:type="dcterms:W3CDTF">2024-01-15T13:49:31Z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0x0101008865B7B3DC4A6D488C18B27C438C0F16</vt:lpwstr>
  </property>
  <property fmtid="{D5CDD505-2E9C-101B-9397-08002B2CF9AE}" pid="3" name="MediaServiceImageTags">
    <vt:lpwstr/>
  </property>
</Properties>
</file>